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mc:AlternateContent xmlns:mc="http://schemas.openxmlformats.org/markup-compatibility/2006">
    <mc:Choice Requires="x15">
      <x15ac:absPath xmlns:x15ac="http://schemas.microsoft.com/office/spreadsheetml/2010/11/ac" url="C:\Users\joyce.tao\Downloads\"/>
    </mc:Choice>
  </mc:AlternateContent>
  <xr:revisionPtr revIDLastSave="0" documentId="8_{2751AB09-D828-4F48-BA0B-C276D634AA30}" xr6:coauthVersionLast="45" xr6:coauthVersionMax="45" xr10:uidLastSave="{00000000-0000-0000-0000-000000000000}"/>
  <bookViews>
    <workbookView xWindow="-120" yWindow="-120" windowWidth="29040" windowHeight="15840" xr2:uid="{00000000-000D-0000-FFFF-FFFF00000000}"/>
  </bookViews>
  <sheets>
    <sheet name="CLA Expense Report" sheetId="6" r:id="rId1"/>
    <sheet name="Instructions" sheetId="10" r:id="rId2"/>
    <sheet name="Per Diem Rates" sheetId="15" r:id="rId3"/>
  </sheets>
  <definedNames>
    <definedName name="_xlnm._FilterDatabase" localSheetId="0" hidden="1">'CLA Expense Report'!$B$1:$R$2</definedName>
    <definedName name="_xlnm.Print_Area" localSheetId="0">'CLA Expense Report'!$A$1:$R$51</definedName>
    <definedName name="_xlnm.Print_Area" localSheetId="1">Instructions!$A$1:$A$33</definedName>
    <definedName name="_xlnm.Print_Area" localSheetId="2">'Per Diem Rates'!$B$1:$D$24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6" i="6" l="1"/>
  <c r="O26" i="6"/>
  <c r="M26" i="6"/>
  <c r="K26" i="6"/>
  <c r="I26" i="6"/>
  <c r="G26" i="6"/>
  <c r="E26" i="6"/>
  <c r="Q55" i="6" l="1"/>
  <c r="Q56" i="6" s="1"/>
  <c r="O55" i="6"/>
  <c r="O56" i="6" s="1"/>
  <c r="M55" i="6"/>
  <c r="M56" i="6" s="1"/>
  <c r="K55" i="6"/>
  <c r="K56" i="6" s="1"/>
  <c r="I55" i="6"/>
  <c r="I56" i="6" s="1"/>
  <c r="G55" i="6"/>
  <c r="G56" i="6" s="1"/>
  <c r="E55" i="6"/>
  <c r="E56" i="6" s="1"/>
  <c r="R41" i="6"/>
  <c r="R31" i="6"/>
  <c r="R18" i="6"/>
  <c r="R17" i="6"/>
  <c r="E16" i="6"/>
  <c r="G16" i="6" s="1"/>
  <c r="I16" i="6" s="1"/>
  <c r="K16" i="6" s="1"/>
  <c r="M16" i="6" s="1"/>
  <c r="O16" i="6" s="1"/>
  <c r="Q16" i="6" s="1"/>
  <c r="X7" i="6"/>
  <c r="X8" i="6" s="1"/>
  <c r="X9" i="6" s="1"/>
  <c r="X10" i="6" s="1"/>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R28" i="6" l="1"/>
  <c r="R43" i="6" s="1"/>
  <c r="R46" i="6" s="1"/>
  <c r="R45" i="6" l="1"/>
  <c r="F43" i="6" s="1"/>
  <c r="F44" i="6" s="1"/>
  <c r="F45" i="6" s="1"/>
  <c r="F4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conovera2</author>
  </authors>
  <commentList>
    <comment ref="P6" authorId="0" shapeId="0" xr:uid="{00000000-0006-0000-0000-000001000000}">
      <text>
        <r>
          <rPr>
            <sz val="9"/>
            <color indexed="81"/>
            <rFont val="Tahoma"/>
            <family val="2"/>
          </rPr>
          <t>select Monday date for travel week from list</t>
        </r>
      </text>
    </comment>
    <comment ref="C7" authorId="0" shapeId="0" xr:uid="{00000000-0006-0000-0000-000002000000}">
      <text>
        <r>
          <rPr>
            <sz val="9"/>
            <color indexed="81"/>
            <rFont val="Tahoma"/>
            <family val="2"/>
          </rPr>
          <t>Traveler Mailing Address</t>
        </r>
      </text>
    </comment>
    <comment ref="F43" authorId="0" shapeId="0" xr:uid="{00000000-0006-0000-0000-000003000000}">
      <text>
        <r>
          <rPr>
            <sz val="9"/>
            <color indexed="81"/>
            <rFont val="Tahoma"/>
            <family val="2"/>
          </rPr>
          <t>Amount</t>
        </r>
      </text>
    </comment>
  </commentList>
</comments>
</file>

<file path=xl/sharedStrings.xml><?xml version="1.0" encoding="utf-8"?>
<sst xmlns="http://schemas.openxmlformats.org/spreadsheetml/2006/main" count="107" uniqueCount="101">
  <si>
    <t>EXPENSE REPORT</t>
  </si>
  <si>
    <t>MON</t>
  </si>
  <si>
    <t>TUE</t>
  </si>
  <si>
    <t>WED</t>
  </si>
  <si>
    <t>THU</t>
  </si>
  <si>
    <t>FRI</t>
  </si>
  <si>
    <t>SAT</t>
  </si>
  <si>
    <t>SUN</t>
  </si>
  <si>
    <t>LODGING</t>
  </si>
  <si>
    <t>AIR TRAVEL</t>
  </si>
  <si>
    <t>AUTO (RENTAL)</t>
  </si>
  <si>
    <t>DATE</t>
  </si>
  <si>
    <t>AMOUNT</t>
  </si>
  <si>
    <t>TOTAL EXPENSE</t>
  </si>
  <si>
    <t>BALANCE DUE REQUESTOR</t>
  </si>
  <si>
    <t>Accounting Distribution</t>
  </si>
  <si>
    <t>Travel Expense</t>
  </si>
  <si>
    <t>LESS CASH ADVANCE</t>
  </si>
  <si>
    <t>EXPENSE REPORTING INSTRUCTIONS</t>
  </si>
  <si>
    <t>TRAVEL AND BUSINESS-RELATED EXPENSE POLICY</t>
  </si>
  <si>
    <t>AUTHORIZED RATES</t>
  </si>
  <si>
    <t>LODGING:</t>
  </si>
  <si>
    <t>(excluding all taxes)</t>
  </si>
  <si>
    <t>EMPLOYEE / VOLUNTEER TRAVEL MEALS:</t>
  </si>
  <si>
    <t>Breakfast</t>
  </si>
  <si>
    <t>Lunch</t>
  </si>
  <si>
    <t>Dinner</t>
  </si>
  <si>
    <t>MILEAGE:</t>
  </si>
  <si>
    <r>
      <rPr>
        <b/>
        <sz val="10"/>
        <rFont val="Arial"/>
        <family val="2"/>
      </rPr>
      <t xml:space="preserve">TOTAL EXPENSE: </t>
    </r>
    <r>
      <rPr>
        <sz val="10"/>
        <rFont val="Arial"/>
        <family val="2"/>
      </rPr>
      <t>The total amount for which you are seeking reimbursement will calculate automatically from the Travel Expense and Miscellaneous Expense sections.</t>
    </r>
  </si>
  <si>
    <r>
      <rPr>
        <b/>
        <sz val="10"/>
        <rFont val="Arial"/>
        <family val="2"/>
      </rPr>
      <t>BALANCE DUE:</t>
    </r>
    <r>
      <rPr>
        <sz val="10"/>
        <rFont val="Arial"/>
        <family val="2"/>
      </rPr>
      <t xml:space="preserve"> The total amount you will be reimbursed.</t>
    </r>
  </si>
  <si>
    <r>
      <rPr>
        <b/>
        <sz val="10"/>
        <rFont val="Arial"/>
        <family val="2"/>
      </rPr>
      <t xml:space="preserve">SIGNATURES: </t>
    </r>
    <r>
      <rPr>
        <sz val="10"/>
        <rFont val="Arial"/>
        <family val="2"/>
      </rPr>
      <t>Print name, sign, date and forward form to your supervising authority for approval.  Incomplete, incorrect or illegible forms will be returned.</t>
    </r>
  </si>
  <si>
    <t>Date:</t>
  </si>
  <si>
    <t>TRAVEL TO</t>
  </si>
  <si>
    <t>Reimbursement Totals</t>
  </si>
  <si>
    <t>RETURN TO</t>
  </si>
  <si>
    <t xml:space="preserve">TRAVELER NAME </t>
  </si>
  <si>
    <r>
      <t xml:space="preserve">AUTO (PERSONAL) </t>
    </r>
    <r>
      <rPr>
        <vertAlign val="superscript"/>
        <sz val="9"/>
        <rFont val="Arial"/>
        <family val="2"/>
      </rPr>
      <t/>
    </r>
  </si>
  <si>
    <r>
      <rPr>
        <b/>
        <sz val="10"/>
        <rFont val="Arial"/>
        <family val="2"/>
      </rPr>
      <t>Auto (Personal):</t>
    </r>
    <r>
      <rPr>
        <sz val="10"/>
        <rFont val="Arial"/>
        <family val="2"/>
      </rPr>
      <t xml:space="preserve"> Enter the number of actual miles driven on each travel-day. Round to nearest full mile. E-form will auto-calculate personal mileage reimbursement amount.</t>
    </r>
  </si>
  <si>
    <t>AUTO (RENTAL GASOLINE)</t>
  </si>
  <si>
    <t>PUBLIC TRANSIT (BUS / RAIL)</t>
  </si>
  <si>
    <t>TRANSPORT</t>
  </si>
  <si>
    <t>MEALS</t>
  </si>
  <si>
    <t>PARKING (LOT / METER)</t>
  </si>
  <si>
    <t>OTHER (DEFINE)</t>
  </si>
  <si>
    <t>LOCATION FROM</t>
  </si>
  <si>
    <t>TOTAL MISC</t>
  </si>
  <si>
    <t>TRAVEL WEEK OF</t>
  </si>
  <si>
    <r>
      <rPr>
        <b/>
        <sz val="10"/>
        <rFont val="Arial"/>
        <family val="2"/>
      </rPr>
      <t>Taxi / Van / Rail / Bus (local transportation)</t>
    </r>
    <r>
      <rPr>
        <sz val="10"/>
        <rFont val="Arial"/>
        <family val="2"/>
      </rPr>
      <t>: List any fares levied plus gratuities for appropriate method of transportation. Indicate all that apply for entered amount(s). Circle any amounts not supported by receipt and explain below (if less than $25)</t>
    </r>
  </si>
  <si>
    <r>
      <rPr>
        <b/>
        <sz val="10"/>
        <rFont val="Arial"/>
        <family val="2"/>
      </rPr>
      <t>Tolls / Parking:</t>
    </r>
    <r>
      <rPr>
        <sz val="10"/>
        <rFont val="Arial"/>
        <family val="2"/>
      </rPr>
      <t xml:space="preserve"> List any bridge or road toll, parking meter expense or separate parking garage charges. Indicate all that apply for entered amount(s). Circle any amounts not supported by receipt and explain below (if less than $25).</t>
    </r>
  </si>
  <si>
    <r>
      <t xml:space="preserve">TRIP </t>
    </r>
    <r>
      <rPr>
        <b/>
        <sz val="12"/>
        <rFont val="Arial"/>
        <family val="2"/>
      </rPr>
      <t>1</t>
    </r>
    <r>
      <rPr>
        <b/>
        <sz val="10"/>
        <rFont val="Arial"/>
        <family val="2"/>
      </rPr>
      <t xml:space="preserve"> </t>
    </r>
    <r>
      <rPr>
        <sz val="8"/>
        <rFont val="Arial"/>
        <family val="2"/>
      </rPr>
      <t xml:space="preserve">PURPOSE </t>
    </r>
  </si>
  <si>
    <r>
      <t>TRIP</t>
    </r>
    <r>
      <rPr>
        <b/>
        <sz val="10"/>
        <rFont val="Arial"/>
        <family val="2"/>
      </rPr>
      <t xml:space="preserve"> </t>
    </r>
    <r>
      <rPr>
        <b/>
        <sz val="12"/>
        <rFont val="Arial"/>
        <family val="2"/>
      </rPr>
      <t>2</t>
    </r>
    <r>
      <rPr>
        <b/>
        <sz val="10"/>
        <rFont val="Arial"/>
        <family val="2"/>
      </rPr>
      <t xml:space="preserve"> </t>
    </r>
    <r>
      <rPr>
        <sz val="8"/>
        <rFont val="Arial"/>
        <family val="2"/>
      </rPr>
      <t xml:space="preserve">PURPOSE </t>
    </r>
  </si>
  <si>
    <r>
      <rPr>
        <b/>
        <sz val="10"/>
        <rFont val="Arial"/>
        <family val="2"/>
      </rPr>
      <t xml:space="preserve">PURPOSE OF TRIP: </t>
    </r>
    <r>
      <rPr>
        <sz val="10"/>
        <rFont val="Arial"/>
        <family val="2"/>
      </rPr>
      <t>List the specific</t>
    </r>
    <r>
      <rPr>
        <b/>
        <sz val="10"/>
        <rFont val="Arial"/>
        <family val="2"/>
      </rPr>
      <t xml:space="preserve"> </t>
    </r>
    <r>
      <rPr>
        <sz val="10"/>
        <rFont val="Arial"/>
        <family val="2"/>
      </rPr>
      <t xml:space="preserve">meeting(s) or event(s) attended or hosted. Indicate individual travel legs by listing travel from, travel to, and return to by location. Non-roundtrips with multiple legs can utilize both trip sections for additional locations. </t>
    </r>
  </si>
  <si>
    <r>
      <rPr>
        <b/>
        <sz val="10"/>
        <rFont val="Arial"/>
        <family val="2"/>
      </rPr>
      <t>TRAVEL DATES:</t>
    </r>
    <r>
      <rPr>
        <sz val="10"/>
        <rFont val="Arial"/>
        <family val="2"/>
      </rPr>
      <t xml:space="preserve"> This ER can be used for up to two trips conducted within 7 consecutive days. If a single trip goes over 7 calendar days, please submit an additional form. The Monday date will be used for audit purposes.</t>
    </r>
  </si>
  <si>
    <r>
      <rPr>
        <b/>
        <sz val="10"/>
        <rFont val="Arial"/>
        <family val="2"/>
      </rPr>
      <t>Auto (Rental):</t>
    </r>
    <r>
      <rPr>
        <sz val="10"/>
        <rFont val="Arial"/>
        <family val="2"/>
      </rPr>
      <t xml:space="preserve"> Enter the total cost incurred for automobile rental. If gasoline was purchased separately, list below separately. Consult travel policy for insurance information and specifc limitations to auto rental reimbursement. </t>
    </r>
  </si>
  <si>
    <t>MAILING ADDRESS</t>
  </si>
  <si>
    <t>California Lawyers Association</t>
  </si>
  <si>
    <t>Was any other lodging or airfare provided directly by the CLA?</t>
  </si>
  <si>
    <t>Enter all amounts paid by traveler. Indicate all other travel payments made by entering DB for direct bill. Circle any missing receipts.</t>
  </si>
  <si>
    <t>INCIDENTALS</t>
  </si>
  <si>
    <t>LODGING &amp;
INCIDENTALS</t>
  </si>
  <si>
    <t>Other Claims</t>
  </si>
  <si>
    <t>Notes</t>
  </si>
  <si>
    <t>Explain any missing/receipts circled above.</t>
  </si>
  <si>
    <t>Description of claim (only enter items not accounted for above, will add to total).</t>
  </si>
  <si>
    <t>Submit to your CLA approver with original receipts for reimbursement. Keep a copy for your records.</t>
  </si>
  <si>
    <t>TAXI / SHUTTLE / RIDESHARE 1</t>
  </si>
  <si>
    <t>TAXI / SHUTTLE / RIDESHARE 2</t>
  </si>
  <si>
    <t>PARKING (HOTEL / LOT / METER)</t>
  </si>
  <si>
    <t>TOLLS (BRIDGE / HIGHWAY)</t>
  </si>
  <si>
    <t>TAXI / SHUTTLE / RIDESHARE 3</t>
  </si>
  <si>
    <t>OTHER select from list if needed</t>
  </si>
  <si>
    <t xml:space="preserve">Submit directly to CLA liaison within 30 days of travel.
</t>
  </si>
  <si>
    <t>GROUP / COMMITTEE</t>
  </si>
  <si>
    <t>TELEPHONE</t>
  </si>
  <si>
    <t>E-MAIL</t>
  </si>
  <si>
    <t>Volunteers are not authorized to make purchases or render services for the CLA.</t>
  </si>
  <si>
    <r>
      <t>Requestor's Signature:</t>
    </r>
    <r>
      <rPr>
        <i/>
        <sz val="9"/>
        <color rgb="FF008000"/>
        <rFont val="Arial Narrow"/>
        <family val="2"/>
      </rPr>
      <t xml:space="preserve"> (Print Name &amp; Sign)</t>
    </r>
  </si>
  <si>
    <r>
      <t>Authorized Signature:</t>
    </r>
    <r>
      <rPr>
        <i/>
        <sz val="8"/>
        <color rgb="FF008000"/>
        <rFont val="Arial"/>
        <family val="2"/>
      </rPr>
      <t xml:space="preserve"> </t>
    </r>
    <r>
      <rPr>
        <i/>
        <sz val="8"/>
        <color rgb="FF008000"/>
        <rFont val="Arial Narrow"/>
        <family val="2"/>
      </rPr>
      <t>(Print Name &amp; Sign)</t>
    </r>
  </si>
  <si>
    <t>San Francisco &amp; Bay Area</t>
  </si>
  <si>
    <t>Los Angeles, Orange, Ventura</t>
  </si>
  <si>
    <t>All Other</t>
  </si>
  <si>
    <r>
      <rPr>
        <b/>
        <sz val="10"/>
        <rFont val="Arial"/>
        <family val="2"/>
      </rPr>
      <t xml:space="preserve">DUE: </t>
    </r>
    <r>
      <rPr>
        <sz val="10"/>
        <rFont val="Arial"/>
        <family val="2"/>
      </rPr>
      <t>The deadline for submitting an Expense Report form ("ER") to an approval authority is 30 calendar days after the traveler incurs the expense (last travel day in week). Incomplete, incorrect, or illegible report will be returned to the requestor for correction, which may result in delay or non-reimbursement of a specific item.</t>
    </r>
  </si>
  <si>
    <r>
      <rPr>
        <b/>
        <sz val="10"/>
        <rFont val="Arial"/>
        <family val="2"/>
      </rPr>
      <t>RECEIPTS:</t>
    </r>
    <r>
      <rPr>
        <sz val="10"/>
        <rFont val="Arial"/>
        <family val="2"/>
      </rPr>
      <t xml:space="preserve"> This ER is entended reimburse individuals for out-of-pocket travel expenses while conducting business for the CLA. To substantiate a reimbursement request, receipts for lodging or car rentals must be in the name of the traveler. Original issued receipts for any travel expenditures for any amount must be attached to the ER, except when receipts for public transportation, tolls and/or tips are not provided. Do not attach any extra receipts not itemized on the form.  </t>
    </r>
  </si>
  <si>
    <r>
      <rPr>
        <b/>
        <sz val="10"/>
        <rFont val="Arial"/>
        <family val="2"/>
      </rPr>
      <t xml:space="preserve">SPECIFIC TRAVEL EXPENSE: </t>
    </r>
    <r>
      <rPr>
        <sz val="10"/>
        <rFont val="Arial"/>
        <family val="2"/>
      </rPr>
      <t>List the reimbursable cost of each activity on the appropriate line and under the date on which it was incurred.</t>
    </r>
    <r>
      <rPr>
        <sz val="10"/>
        <color rgb="FFFF0000"/>
        <rFont val="Arial"/>
        <family val="2"/>
      </rPr>
      <t xml:space="preserve"> </t>
    </r>
    <r>
      <rPr>
        <b/>
        <sz val="10"/>
        <color rgb="FFFF0000"/>
        <rFont val="Arial"/>
        <family val="2"/>
      </rPr>
      <t xml:space="preserve">The </t>
    </r>
    <r>
      <rPr>
        <b/>
        <i/>
        <sz val="10"/>
        <color rgb="FFFF0000"/>
        <rFont val="Arial"/>
        <family val="2"/>
      </rPr>
      <t>Travel and Business-Related Expense Policy</t>
    </r>
    <r>
      <rPr>
        <b/>
        <sz val="10"/>
        <color rgb="FFFF0000"/>
        <rFont val="Arial"/>
        <family val="2"/>
      </rPr>
      <t xml:space="preserve"> contains specific per diem rates, reimbursement caps and other restrictions. The CLA will not reimburse amounts in excess of these limits.</t>
    </r>
  </si>
  <si>
    <r>
      <rPr>
        <b/>
        <sz val="10"/>
        <rFont val="Arial"/>
        <family val="2"/>
      </rPr>
      <t>Lodging</t>
    </r>
    <r>
      <rPr>
        <sz val="10"/>
        <rFont val="Arial"/>
        <family val="2"/>
      </rPr>
      <t>: List total expense per night, including all taxes and exluding any personal expenses. If lodging billed to a master CLA bill account enter "DB" to designate lodging provided.</t>
    </r>
  </si>
  <si>
    <r>
      <rPr>
        <b/>
        <sz val="10"/>
        <rFont val="Arial"/>
        <family val="2"/>
      </rPr>
      <t>Air Travel</t>
    </r>
    <r>
      <rPr>
        <sz val="10"/>
        <rFont val="Arial"/>
        <family val="2"/>
      </rPr>
      <t>: List total fare of round trip or all business-appropriate travel legs. If airfare was billed to a master CLA account enter "DB" to designate airfare provided. Do not request reimbursement for any additional accommodation upgrades for early-boarding or business class service.</t>
    </r>
  </si>
  <si>
    <r>
      <rPr>
        <b/>
        <sz val="10"/>
        <rFont val="Arial"/>
        <family val="2"/>
      </rPr>
      <t xml:space="preserve">DIRECT BILLING CHARGES: </t>
    </r>
    <r>
      <rPr>
        <sz val="10"/>
        <rFont val="Arial"/>
        <family val="2"/>
      </rPr>
      <t>For expenses charged directly to the CLA (e.g., hotel rooms billed to master account, air travel booked through a CLA travel agency) enter a “DB” to indicate the direct billing.</t>
    </r>
  </si>
  <si>
    <r>
      <rPr>
        <b/>
        <sz val="10"/>
        <rFont val="Arial"/>
        <family val="2"/>
      </rPr>
      <t>MISCELLANEOUS EXPENSE:</t>
    </r>
    <r>
      <rPr>
        <sz val="10"/>
        <rFont val="Arial"/>
        <family val="2"/>
      </rPr>
      <t xml:space="preserve"> Itemize any additional expenses (e.g., telephone, photocopying, postage, material-moving gratuities) while on travel status during the week listed. Note all missing/receipts not available by travel date for reconcilliation. For business expenses, indicate the purpose of the activity and the individual(s) involved. Each volunteer is entitled to only their own meal per diem. It is not appropriate to purchase meals for others and claim as a business expense.  Volunteers are not allowed to make purchases or render services for the CLA.  All purchases or services should be initiated by CLA staff. </t>
    </r>
  </si>
  <si>
    <r>
      <rPr>
        <b/>
        <sz val="10"/>
        <rFont val="Arial"/>
        <family val="2"/>
      </rPr>
      <t>ACCOUNT DISTRIBUTION:</t>
    </r>
    <r>
      <rPr>
        <sz val="10"/>
        <rFont val="Arial"/>
        <family val="2"/>
      </rPr>
      <t xml:space="preserve"> List the business unit, account and the total amount to be charged for all items listed on the ER. Accounting distribution to be completed by CLA staff.</t>
    </r>
  </si>
  <si>
    <r>
      <rPr>
        <b/>
        <sz val="10"/>
        <rFont val="Arial"/>
        <family val="2"/>
      </rPr>
      <t>LESS CASH ADVANCE:</t>
    </r>
    <r>
      <rPr>
        <sz val="10"/>
        <rFont val="Arial"/>
        <family val="2"/>
      </rPr>
      <t xml:space="preserve"> List any advances made directly to you for the trip or activity. Do not include any amounts paid by the CLA on your behalf (e.g., hotel direct billing, conference registrations). Amount shown in will be deducted from the total reimbursement requested. See Travel Advance Policy &amp; Procedures for additional detail.</t>
    </r>
  </si>
  <si>
    <r>
      <rPr>
        <b/>
        <sz val="10"/>
        <rFont val="Arial"/>
        <family val="2"/>
      </rPr>
      <t>BALANCE DUE CLA:</t>
    </r>
    <r>
      <rPr>
        <sz val="10"/>
        <rFont val="Arial"/>
        <family val="2"/>
      </rPr>
      <t xml:space="preserve"> If your advance exceeds the total travel expense, attach a check payable to the California Lawyers Association for the amount you owe. Reflect amount as a negative number (e.g., &lt;$14.25&gt;).</t>
    </r>
  </si>
  <si>
    <r>
      <t xml:space="preserve">OTHER </t>
    </r>
    <r>
      <rPr>
        <i/>
        <sz val="8"/>
        <color theme="0" tint="-4.9989318521683403E-2"/>
        <rFont val="Arial Narrow"/>
        <family val="2"/>
      </rPr>
      <t>select from list if needed</t>
    </r>
  </si>
  <si>
    <r>
      <t xml:space="preserve">BALANCE DUE CLA </t>
    </r>
    <r>
      <rPr>
        <sz val="8"/>
        <color rgb="FF008000"/>
        <rFont val="Arial"/>
        <family val="2"/>
      </rPr>
      <t xml:space="preserve"> </t>
    </r>
    <r>
      <rPr>
        <i/>
        <sz val="8"/>
        <color rgb="FF008000"/>
        <rFont val="Arial Narrow"/>
        <family val="2"/>
      </rPr>
      <t>(Check Attached)</t>
    </r>
  </si>
  <si>
    <r>
      <t xml:space="preserve">BREAKFAST </t>
    </r>
    <r>
      <rPr>
        <sz val="8"/>
        <color theme="1"/>
        <rFont val="Arial Narrow"/>
        <family val="2"/>
      </rPr>
      <t>(travel before 8:00am)</t>
    </r>
  </si>
  <si>
    <r>
      <t xml:space="preserve">DINNER </t>
    </r>
    <r>
      <rPr>
        <sz val="8"/>
        <rFont val="Arial Narrow"/>
        <family val="2"/>
      </rPr>
      <t>(travel after 6:00pm)</t>
    </r>
  </si>
  <si>
    <r>
      <t xml:space="preserve">LUNCH </t>
    </r>
    <r>
      <rPr>
        <sz val="8"/>
        <rFont val="Arial Narrow"/>
        <family val="2"/>
      </rPr>
      <t>(travel at 12:30pm)</t>
    </r>
  </si>
  <si>
    <t>FORM 5999  Rev  01/01/2019</t>
  </si>
  <si>
    <r>
      <rPr>
        <vertAlign val="superscript"/>
        <sz val="9"/>
        <rFont val="Arial"/>
        <family val="2"/>
      </rPr>
      <t>miles</t>
    </r>
    <r>
      <rPr>
        <sz val="12"/>
        <rFont val="Arial"/>
        <family val="2"/>
      </rPr>
      <t>/</t>
    </r>
    <r>
      <rPr>
        <sz val="6"/>
        <rFont val="Arial"/>
        <family val="2"/>
      </rPr>
      <t>58¢</t>
    </r>
  </si>
  <si>
    <t>The mileage reimbursement rate is 58¢ per mile driven. The mileage reimbursement rate will be adjusted to mirror the reimbursement rate established by the U.S. Internal Revenue Service for business related reimbursement. These rates are imbedded in the formulas of the online Expense Report and will calculate the correct rate based on the travel dates provided.</t>
  </si>
  <si>
    <t>Effective January 1, 2019</t>
  </si>
  <si>
    <t>Incidentals = $8.00/day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</si>
</sst>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d"/>
    <numFmt numFmtId="165" formatCode="&quot;$&quot;#,##0.00"/>
    <numFmt numFmtId="166" formatCode="m/d;@"/>
    <numFmt numFmtId="167" formatCode="_(* #,##0_);_(* \(#,##0\);_(* &quot;-&quot;??_);_(@_)"/>
  </numFmts>
  <fonts count="70">
    <font>
      <sz val="10"/>
      <name val="Arial"/>
    </font>
    <font>
      <sz val="10"/>
      <color theme="1"/>
      <name val="Arial"/>
      <family val="2"/>
    </font>
    <font>
      <sz val="10"/>
      <name val="Arial"/>
      <family val="2"/>
    </font>
    <font>
      <sz val="9"/>
      <name val="Arial"/>
      <family val="2"/>
    </font>
    <font>
      <sz val="8"/>
      <name val="Arial"/>
      <family val="2"/>
    </font>
    <font>
      <i/>
      <sz val="9"/>
      <name val="Arial"/>
      <family val="2"/>
    </font>
    <font>
      <i/>
      <sz val="12"/>
      <name val="Arial"/>
      <family val="2"/>
    </font>
    <font>
      <sz val="8"/>
      <color indexed="18"/>
      <name val="Arial"/>
      <family val="2"/>
    </font>
    <font>
      <b/>
      <sz val="14"/>
      <name val="Arial"/>
      <family val="2"/>
    </font>
    <font>
      <b/>
      <sz val="10"/>
      <name val="Arial"/>
      <family val="2"/>
    </font>
    <font>
      <vertAlign val="superscript"/>
      <sz val="9"/>
      <name val="Arial"/>
      <family val="2"/>
    </font>
    <font>
      <sz val="6.5"/>
      <name val="Arial"/>
      <family val="2"/>
    </font>
    <font>
      <sz val="9"/>
      <name val="Arial Narrow"/>
      <family val="2"/>
    </font>
    <font>
      <b/>
      <sz val="12"/>
      <name val="Arial"/>
      <family val="2"/>
    </font>
    <font>
      <b/>
      <u/>
      <sz val="18"/>
      <name val="Arial"/>
      <family val="2"/>
    </font>
    <font>
      <sz val="18"/>
      <name val="Arial"/>
      <family val="2"/>
    </font>
    <font>
      <sz val="12"/>
      <name val="Arial"/>
      <family val="2"/>
    </font>
    <font>
      <b/>
      <u/>
      <sz val="10"/>
      <name val="Arial"/>
      <family val="2"/>
    </font>
    <font>
      <sz val="10"/>
      <color theme="1"/>
      <name val="Arial"/>
      <family val="2"/>
    </font>
    <font>
      <sz val="10"/>
      <color rgb="FFFF0000"/>
      <name val="Arial"/>
      <family val="2"/>
    </font>
    <font>
      <sz val="11"/>
      <color theme="1"/>
      <name val="Arial"/>
      <family val="2"/>
    </font>
    <font>
      <i/>
      <sz val="8"/>
      <color theme="1"/>
      <name val="Arial Narrow"/>
      <family val="2"/>
    </font>
    <font>
      <sz val="14"/>
      <name val="Arial"/>
      <family val="2"/>
    </font>
    <font>
      <i/>
      <sz val="10"/>
      <name val="Arial"/>
      <family val="2"/>
    </font>
    <font>
      <u/>
      <sz val="16"/>
      <color theme="10"/>
      <name val="Arial"/>
      <family val="2"/>
    </font>
    <font>
      <u/>
      <sz val="9"/>
      <color theme="10"/>
      <name val="Arial Narrow"/>
      <family val="2"/>
    </font>
    <font>
      <sz val="10"/>
      <name val="Arial"/>
      <family val="2"/>
    </font>
    <font>
      <sz val="9"/>
      <color indexed="81"/>
      <name val="Tahoma"/>
      <family val="2"/>
    </font>
    <font>
      <i/>
      <sz val="12"/>
      <color rgb="FFFF0000"/>
      <name val="Arial"/>
      <family val="2"/>
    </font>
    <font>
      <i/>
      <sz val="9"/>
      <color indexed="18"/>
      <name val="Arial Narrow"/>
      <family val="2"/>
    </font>
    <font>
      <i/>
      <sz val="9"/>
      <name val="Arial Narrow"/>
      <family val="2"/>
    </font>
    <font>
      <b/>
      <sz val="16"/>
      <color rgb="FFFF0000"/>
      <name val="Antique Olive Compact"/>
      <family val="2"/>
    </font>
    <font>
      <sz val="8"/>
      <name val="Arial Narrow"/>
      <family val="2"/>
    </font>
    <font>
      <sz val="8"/>
      <color theme="1"/>
      <name val="Arial Narrow"/>
      <family val="2"/>
    </font>
    <font>
      <sz val="6"/>
      <name val="Arial"/>
      <family val="2"/>
    </font>
    <font>
      <b/>
      <sz val="10"/>
      <color rgb="FFFF0000"/>
      <name val="Arial"/>
      <family val="2"/>
    </font>
    <font>
      <b/>
      <i/>
      <sz val="10"/>
      <color rgb="FFFF0000"/>
      <name val="Arial"/>
      <family val="2"/>
    </font>
    <font>
      <i/>
      <sz val="10"/>
      <color rgb="FF7F7F7F"/>
      <name val="Arial"/>
      <family val="2"/>
    </font>
    <font>
      <i/>
      <sz val="8"/>
      <color rgb="FFFF0000"/>
      <name val="Arial"/>
      <family val="2"/>
    </font>
    <font>
      <sz val="10"/>
      <name val="Arial"/>
      <family val="2"/>
    </font>
    <font>
      <b/>
      <sz val="10"/>
      <color theme="1"/>
      <name val="Arial"/>
      <family val="2"/>
    </font>
    <font>
      <b/>
      <sz val="8"/>
      <color theme="1"/>
      <name val="Arial"/>
      <family val="2"/>
    </font>
    <font>
      <sz val="10"/>
      <color theme="0" tint="-4.9989318521683403E-2"/>
      <name val="Arial"/>
      <family val="2"/>
    </font>
    <font>
      <sz val="8"/>
      <color theme="0" tint="-4.9989318521683403E-2"/>
      <name val="Arial"/>
      <family val="2"/>
    </font>
    <font>
      <sz val="9"/>
      <color theme="0" tint="-4.9989318521683403E-2"/>
      <name val="Arial"/>
      <family val="2"/>
    </font>
    <font>
      <i/>
      <sz val="9"/>
      <color rgb="FF0000FF"/>
      <name val="Arial Narrow"/>
      <family val="2"/>
    </font>
    <font>
      <sz val="7"/>
      <color theme="1"/>
      <name val="Arial"/>
      <family val="2"/>
    </font>
    <font>
      <sz val="8"/>
      <color rgb="FF000000"/>
      <name val="Tahoma"/>
      <family val="2"/>
    </font>
    <font>
      <i/>
      <sz val="12"/>
      <color theme="0" tint="-4.9989318521683403E-2"/>
      <name val="Arial"/>
      <family val="2"/>
    </font>
    <font>
      <u/>
      <sz val="8"/>
      <color theme="10"/>
      <name val="Arial"/>
      <family val="2"/>
    </font>
    <font>
      <sz val="8"/>
      <color rgb="FF0000FF"/>
      <name val="Arial"/>
      <family val="2"/>
    </font>
    <font>
      <i/>
      <u/>
      <sz val="8"/>
      <color theme="10"/>
      <name val="Arial"/>
      <family val="2"/>
    </font>
    <font>
      <b/>
      <sz val="22"/>
      <color theme="1"/>
      <name val="Arial"/>
      <family val="2"/>
    </font>
    <font>
      <sz val="22"/>
      <color theme="1"/>
      <name val="Arial"/>
      <family val="2"/>
    </font>
    <font>
      <b/>
      <sz val="12"/>
      <color rgb="FF008000"/>
      <name val="Arial"/>
      <family val="2"/>
    </font>
    <font>
      <sz val="12"/>
      <color rgb="FF008000"/>
      <name val="Arial"/>
      <family val="2"/>
    </font>
    <font>
      <i/>
      <sz val="9"/>
      <color rgb="FF008000"/>
      <name val="Arial Narrow"/>
      <family val="2"/>
    </font>
    <font>
      <i/>
      <sz val="9"/>
      <color rgb="FF008000"/>
      <name val="Arial"/>
      <family val="2"/>
    </font>
    <font>
      <i/>
      <sz val="10"/>
      <color rgb="FF008000"/>
      <name val="Arial"/>
      <family val="2"/>
    </font>
    <font>
      <sz val="9"/>
      <color rgb="FF008000"/>
      <name val="Arial"/>
      <family val="2"/>
    </font>
    <font>
      <i/>
      <sz val="8"/>
      <color rgb="FF008000"/>
      <name val="Arial Narrow"/>
      <family val="2"/>
    </font>
    <font>
      <sz val="10"/>
      <color rgb="FF008000"/>
      <name val="Arial"/>
      <family val="2"/>
    </font>
    <font>
      <b/>
      <sz val="11"/>
      <color rgb="FF008000"/>
      <name val="Arial"/>
      <family val="2"/>
    </font>
    <font>
      <b/>
      <sz val="10"/>
      <color rgb="FF008000"/>
      <name val="Arial"/>
      <family val="2"/>
    </font>
    <font>
      <i/>
      <sz val="8"/>
      <color rgb="FF008000"/>
      <name val="Arial"/>
      <family val="2"/>
    </font>
    <font>
      <sz val="8"/>
      <color rgb="FF008000"/>
      <name val="Arial"/>
      <family val="2"/>
    </font>
    <font>
      <sz val="8"/>
      <color theme="1"/>
      <name val="Arial"/>
      <family val="2"/>
    </font>
    <font>
      <i/>
      <sz val="8"/>
      <color theme="0" tint="-4.9989318521683403E-2"/>
      <name val="Arial Narrow"/>
      <family val="2"/>
    </font>
    <font>
      <i/>
      <sz val="8"/>
      <color theme="0" tint="-4.9989318521683403E-2"/>
      <name val="Arial"/>
      <family val="2"/>
    </font>
    <font>
      <i/>
      <sz val="9"/>
      <color theme="0" tint="-4.9989318521683403E-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theme="0" tint="-0.499984740745262"/>
      </top>
      <bottom/>
      <diagonal/>
    </border>
    <border>
      <left/>
      <right/>
      <top style="thin">
        <color theme="0" tint="-0.499984740745262"/>
      </top>
      <bottom/>
      <diagonal/>
    </border>
    <border>
      <left style="thin">
        <color indexed="22"/>
      </left>
      <right style="thin">
        <color indexed="64"/>
      </right>
      <top/>
      <bottom style="thin">
        <color indexed="64"/>
      </bottom>
      <diagonal/>
    </border>
    <border>
      <left style="thin">
        <color indexed="22"/>
      </left>
      <right style="thin">
        <color indexed="64"/>
      </right>
      <top style="thin">
        <color indexed="55"/>
      </top>
      <bottom style="thin">
        <color theme="0" tint="-0.34998626667073579"/>
      </bottom>
      <diagonal/>
    </border>
    <border>
      <left style="thin">
        <color indexed="22"/>
      </left>
      <right style="thin">
        <color indexed="64"/>
      </right>
      <top style="thin">
        <color theme="0" tint="-0.34998626667073579"/>
      </top>
      <bottom style="thin">
        <color theme="0" tint="-0.34998626667073579"/>
      </bottom>
      <diagonal/>
    </border>
    <border>
      <left style="thin">
        <color indexed="22"/>
      </left>
      <right style="thin">
        <color indexed="64"/>
      </right>
      <top style="thin">
        <color indexed="64"/>
      </top>
      <bottom style="thin">
        <color indexed="55"/>
      </bottom>
      <diagonal/>
    </border>
    <border>
      <left style="thin">
        <color theme="1"/>
      </left>
      <right style="thin">
        <color indexed="64"/>
      </right>
      <top style="thin">
        <color theme="0" tint="-0.34998626667073579"/>
      </top>
      <bottom style="thin">
        <color indexed="64"/>
      </bottom>
      <diagonal/>
    </border>
    <border>
      <left/>
      <right style="thin">
        <color theme="1"/>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1"/>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34998626667073579"/>
      </bottom>
      <diagonal/>
    </border>
    <border>
      <left style="thin">
        <color theme="0" tint="-0.24994659260841701"/>
      </left>
      <right style="thin">
        <color indexed="22"/>
      </right>
      <top style="thin">
        <color indexed="64"/>
      </top>
      <bottom style="thin">
        <color theme="0" tint="-0.24994659260841701"/>
      </bottom>
      <diagonal/>
    </border>
    <border>
      <left style="thin">
        <color theme="0" tint="-0.24994659260841701"/>
      </left>
      <right style="thin">
        <color indexed="22"/>
      </right>
      <top style="thin">
        <color theme="0" tint="-0.24994659260841701"/>
      </top>
      <bottom style="thin">
        <color theme="0" tint="-0.24994659260841701"/>
      </bottom>
      <diagonal/>
    </border>
    <border>
      <left style="thin">
        <color theme="0" tint="-0.24994659260841701"/>
      </left>
      <right style="thin">
        <color indexed="22"/>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1"/>
      </left>
      <right style="thin">
        <color indexed="9"/>
      </right>
      <top style="thin">
        <color indexed="64"/>
      </top>
      <bottom style="thin">
        <color theme="0" tint="-0.14996795556505021"/>
      </bottom>
      <diagonal/>
    </border>
    <border>
      <left style="thin">
        <color indexed="9"/>
      </left>
      <right style="thin">
        <color theme="0" tint="-0.24994659260841701"/>
      </right>
      <top style="thin">
        <color indexed="64"/>
      </top>
      <bottom style="thin">
        <color theme="0" tint="-0.1499679555650502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9"/>
      </right>
      <top style="thin">
        <color indexed="64"/>
      </top>
      <bottom style="thin">
        <color theme="0" tint="-0.14996795556505021"/>
      </bottom>
      <diagonal/>
    </border>
  </borders>
  <cellStyleXfs count="12">
    <xf numFmtId="0" fontId="0" fillId="0" borderId="0"/>
    <xf numFmtId="44" fontId="18" fillId="0" borderId="0" applyFont="0" applyFill="0" applyBorder="0" applyAlignment="0" applyProtection="0"/>
    <xf numFmtId="0" fontId="18" fillId="0" borderId="0"/>
    <xf numFmtId="0" fontId="24" fillId="0" borderId="0" applyNumberFormat="0" applyFill="0" applyBorder="0" applyAlignment="0" applyProtection="0">
      <alignment vertical="top"/>
      <protection locked="0"/>
    </xf>
    <xf numFmtId="44" fontId="26" fillId="0" borderId="0" applyFont="0" applyFill="0" applyBorder="0" applyAlignment="0" applyProtection="0"/>
    <xf numFmtId="0" fontId="37" fillId="0" borderId="0" applyNumberFormat="0" applyFill="0" applyBorder="0" applyAlignment="0" applyProtection="0"/>
    <xf numFmtId="43" fontId="39"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cellStyleXfs>
  <cellXfs count="250">
    <xf numFmtId="0" fontId="0" fillId="0" borderId="0" xfId="0"/>
    <xf numFmtId="0" fontId="18" fillId="0" borderId="0" xfId="2"/>
    <xf numFmtId="0" fontId="3" fillId="0" borderId="0" xfId="2" applyFont="1"/>
    <xf numFmtId="0" fontId="18" fillId="2" borderId="0" xfId="2" applyFill="1"/>
    <xf numFmtId="0" fontId="3" fillId="2" borderId="0" xfId="2" applyFont="1" applyFill="1"/>
    <xf numFmtId="0" fontId="6" fillId="0" borderId="0" xfId="2" applyFont="1"/>
    <xf numFmtId="0" fontId="5" fillId="2" borderId="0" xfId="2" applyFont="1" applyFill="1"/>
    <xf numFmtId="0" fontId="20" fillId="0" borderId="0" xfId="2" applyFont="1"/>
    <xf numFmtId="0" fontId="2" fillId="0" borderId="0" xfId="0" applyFont="1"/>
    <xf numFmtId="0" fontId="0" fillId="2" borderId="0" xfId="0" applyFill="1"/>
    <xf numFmtId="0" fontId="16"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left"/>
    </xf>
    <xf numFmtId="0" fontId="17" fillId="2" borderId="0" xfId="0" applyFont="1" applyFill="1" applyAlignment="1">
      <alignment horizontal="left"/>
    </xf>
    <xf numFmtId="165" fontId="2" fillId="2" borderId="0" xfId="0" applyNumberFormat="1" applyFont="1" applyFill="1" applyAlignment="1">
      <alignment horizontal="right"/>
    </xf>
    <xf numFmtId="165" fontId="0" fillId="2" borderId="0" xfId="0" applyNumberFormat="1" applyFill="1" applyAlignment="1">
      <alignment horizontal="right"/>
    </xf>
    <xf numFmtId="0" fontId="7" fillId="2" borderId="0" xfId="2" applyFont="1" applyFill="1"/>
    <xf numFmtId="0" fontId="22" fillId="2" borderId="0" xfId="0" applyFont="1" applyFill="1" applyAlignment="1">
      <alignment horizontal="center" wrapText="1"/>
    </xf>
    <xf numFmtId="0" fontId="2" fillId="2" borderId="0" xfId="0" applyFont="1" applyFill="1" applyAlignment="1">
      <alignment vertical="center" wrapText="1"/>
    </xf>
    <xf numFmtId="0" fontId="2" fillId="2" borderId="0" xfId="0" applyFont="1" applyFill="1" applyAlignment="1">
      <alignment wrapText="1"/>
    </xf>
    <xf numFmtId="0" fontId="2" fillId="0" borderId="0" xfId="0" applyFont="1" applyAlignment="1">
      <alignment vertical="center"/>
    </xf>
    <xf numFmtId="0" fontId="2" fillId="0" borderId="0" xfId="0" applyFont="1" applyAlignment="1">
      <alignment wrapText="1"/>
    </xf>
    <xf numFmtId="0" fontId="3" fillId="3" borderId="4" xfId="2" applyFont="1" applyFill="1" applyBorder="1" applyAlignment="1">
      <alignment horizontal="left" vertical="top"/>
    </xf>
    <xf numFmtId="0" fontId="8" fillId="2" borderId="0" xfId="0" applyFont="1" applyFill="1" applyAlignment="1">
      <alignment horizontal="center" wrapText="1"/>
    </xf>
    <xf numFmtId="0" fontId="2" fillId="3" borderId="0" xfId="0" applyFont="1" applyFill="1" applyAlignment="1">
      <alignment vertical="top" wrapText="1"/>
    </xf>
    <xf numFmtId="0" fontId="2" fillId="3" borderId="0" xfId="0" applyFont="1" applyFill="1" applyAlignment="1">
      <alignment vertical="center" wrapText="1"/>
    </xf>
    <xf numFmtId="0" fontId="2" fillId="3" borderId="0" xfId="0" applyFont="1" applyFill="1" applyAlignment="1">
      <alignment wrapText="1"/>
    </xf>
    <xf numFmtId="0" fontId="2" fillId="3" borderId="0" xfId="0" applyFont="1" applyFill="1"/>
    <xf numFmtId="0" fontId="2" fillId="3" borderId="0" xfId="0" applyFont="1" applyFill="1" applyAlignment="1">
      <alignment vertical="center"/>
    </xf>
    <xf numFmtId="0" fontId="0" fillId="3" borderId="0" xfId="0" applyFill="1"/>
    <xf numFmtId="0" fontId="0" fillId="3" borderId="0" xfId="0" applyFill="1" applyAlignment="1">
      <alignment horizontal="left"/>
    </xf>
    <xf numFmtId="0" fontId="7" fillId="2" borderId="0" xfId="2" applyFont="1" applyFill="1" applyAlignment="1">
      <alignment horizontal="left"/>
    </xf>
    <xf numFmtId="0" fontId="19" fillId="0" borderId="0" xfId="2" applyFont="1"/>
    <xf numFmtId="0" fontId="28" fillId="0" borderId="0" xfId="2" applyFont="1"/>
    <xf numFmtId="0" fontId="29" fillId="2" borderId="0" xfId="2" applyFont="1" applyFill="1" applyAlignment="1">
      <alignment horizontal="left" vertical="center"/>
    </xf>
    <xf numFmtId="0" fontId="0" fillId="0" borderId="1" xfId="0" applyBorder="1" applyAlignment="1">
      <alignment horizontal="left" indent="1"/>
    </xf>
    <xf numFmtId="0" fontId="2" fillId="0" borderId="0" xfId="0" applyFont="1" applyAlignment="1">
      <alignment horizontal="left" vertical="center" indent="1"/>
    </xf>
    <xf numFmtId="0" fontId="2" fillId="3" borderId="0" xfId="0" applyFont="1" applyFill="1" applyAlignment="1">
      <alignment horizontal="left" vertical="center" indent="1"/>
    </xf>
    <xf numFmtId="0" fontId="2" fillId="3" borderId="0" xfId="0" applyFont="1" applyFill="1" applyAlignment="1">
      <alignment horizontal="left" vertical="center" wrapText="1" indent="2"/>
    </xf>
    <xf numFmtId="0" fontId="23" fillId="3" borderId="0" xfId="0" applyFont="1" applyFill="1" applyAlignment="1">
      <alignment wrapText="1"/>
    </xf>
    <xf numFmtId="0" fontId="2" fillId="0" borderId="0" xfId="0" applyFont="1" applyAlignment="1">
      <alignment horizontal="left" vertical="center" wrapText="1" indent="2"/>
    </xf>
    <xf numFmtId="0" fontId="12" fillId="0" borderId="0" xfId="2" applyFont="1" applyAlignment="1">
      <alignment horizontal="left"/>
    </xf>
    <xf numFmtId="0" fontId="25" fillId="0" borderId="0" xfId="3" applyFont="1" applyAlignment="1" applyProtection="1"/>
    <xf numFmtId="0" fontId="4" fillId="0" borderId="18" xfId="2" applyFont="1" applyBorder="1" applyAlignment="1">
      <alignment horizontal="right" vertical="center"/>
    </xf>
    <xf numFmtId="0" fontId="4" fillId="0" borderId="21" xfId="0" applyFont="1" applyBorder="1" applyAlignment="1">
      <alignment horizontal="right" vertical="center"/>
    </xf>
    <xf numFmtId="0" fontId="4" fillId="0" borderId="21" xfId="2" applyFont="1" applyBorder="1" applyAlignment="1">
      <alignment horizontal="right" vertical="center"/>
    </xf>
    <xf numFmtId="0" fontId="4" fillId="0" borderId="24" xfId="2" applyFont="1" applyBorder="1" applyAlignment="1">
      <alignment horizontal="right" vertical="center"/>
    </xf>
    <xf numFmtId="0" fontId="4" fillId="0" borderId="21" xfId="2" applyFont="1" applyBorder="1" applyAlignment="1">
      <alignment horizontal="left"/>
    </xf>
    <xf numFmtId="0" fontId="34" fillId="0" borderId="22" xfId="2" applyFont="1" applyBorder="1" applyAlignment="1">
      <alignment horizontal="left" wrapText="1"/>
    </xf>
    <xf numFmtId="41" fontId="11" fillId="0" borderId="22" xfId="2" applyNumberFormat="1" applyFont="1" applyBorder="1" applyAlignment="1" applyProtection="1">
      <alignment horizontal="left" vertical="top"/>
      <protection locked="0"/>
    </xf>
    <xf numFmtId="43" fontId="11" fillId="0" borderId="22" xfId="1" applyNumberFormat="1" applyFont="1" applyBorder="1" applyAlignment="1" applyProtection="1">
      <alignment horizontal="right"/>
      <protection hidden="1"/>
    </xf>
    <xf numFmtId="0" fontId="4" fillId="0" borderId="18" xfId="2" applyFont="1" applyBorder="1" applyAlignment="1">
      <alignment horizontal="center" vertical="center"/>
    </xf>
    <xf numFmtId="0" fontId="4" fillId="0" borderId="20" xfId="2" applyFont="1" applyBorder="1" applyAlignment="1">
      <alignment horizontal="center" vertical="center"/>
    </xf>
    <xf numFmtId="166" fontId="4" fillId="0" borderId="21" xfId="2" applyNumberFormat="1" applyFont="1" applyBorder="1" applyAlignment="1" applyProtection="1">
      <alignment horizontal="center"/>
      <protection locked="0"/>
    </xf>
    <xf numFmtId="44" fontId="3" fillId="0" borderId="23" xfId="1" applyFont="1" applyBorder="1" applyAlignment="1" applyProtection="1">
      <alignment horizontal="center"/>
      <protection locked="0"/>
    </xf>
    <xf numFmtId="44" fontId="3" fillId="0" borderId="23" xfId="1" applyFont="1" applyBorder="1" applyProtection="1">
      <protection locked="0"/>
    </xf>
    <xf numFmtId="166" fontId="4" fillId="0" borderId="24" xfId="2" applyNumberFormat="1" applyFont="1" applyBorder="1" applyAlignment="1" applyProtection="1">
      <alignment horizontal="center"/>
      <protection locked="0"/>
    </xf>
    <xf numFmtId="44" fontId="3" fillId="0" borderId="26" xfId="1" applyFont="1" applyBorder="1" applyProtection="1">
      <protection locked="0"/>
    </xf>
    <xf numFmtId="0" fontId="3" fillId="0" borderId="21" xfId="2" applyFont="1" applyBorder="1" applyAlignment="1" applyProtection="1">
      <alignment horizontal="center"/>
      <protection locked="0"/>
    </xf>
    <xf numFmtId="0" fontId="3" fillId="0" borderId="24" xfId="2" applyFont="1" applyBorder="1" applyAlignment="1" applyProtection="1">
      <alignment horizontal="center"/>
      <protection locked="0"/>
    </xf>
    <xf numFmtId="44" fontId="3" fillId="4" borderId="13" xfId="1" applyFont="1" applyFill="1" applyBorder="1" applyAlignment="1">
      <alignment horizontal="right"/>
    </xf>
    <xf numFmtId="44" fontId="9" fillId="4" borderId="12" xfId="2" applyNumberFormat="1" applyFont="1" applyFill="1" applyBorder="1"/>
    <xf numFmtId="44" fontId="9" fillId="4" borderId="10" xfId="2" applyNumberFormat="1" applyFont="1" applyFill="1" applyBorder="1" applyProtection="1">
      <protection locked="0"/>
    </xf>
    <xf numFmtId="44" fontId="9" fillId="4" borderId="11" xfId="2" applyNumberFormat="1" applyFont="1" applyFill="1" applyBorder="1"/>
    <xf numFmtId="44" fontId="9" fillId="4" borderId="9" xfId="2" applyNumberFormat="1" applyFont="1" applyFill="1" applyBorder="1"/>
    <xf numFmtId="44" fontId="3" fillId="4" borderId="33" xfId="2" applyNumberFormat="1" applyFont="1" applyFill="1" applyBorder="1"/>
    <xf numFmtId="44" fontId="38" fillId="4" borderId="32" xfId="2" applyNumberFormat="1" applyFont="1" applyFill="1" applyBorder="1" applyAlignment="1">
      <alignment horizontal="center" vertical="center"/>
    </xf>
    <xf numFmtId="0" fontId="42" fillId="0" borderId="0" xfId="2" applyFont="1"/>
    <xf numFmtId="0" fontId="43" fillId="0" borderId="0" xfId="2" applyFont="1"/>
    <xf numFmtId="0" fontId="44" fillId="2" borderId="0" xfId="2" applyFont="1" applyFill="1"/>
    <xf numFmtId="0" fontId="44" fillId="0" borderId="0" xfId="2" applyFont="1"/>
    <xf numFmtId="0" fontId="31" fillId="0" borderId="0" xfId="0" applyFont="1"/>
    <xf numFmtId="164" fontId="9" fillId="0" borderId="48" xfId="0" applyNumberFormat="1" applyFont="1" applyBorder="1" applyAlignment="1" applyProtection="1">
      <alignment horizontal="center"/>
      <protection locked="0"/>
    </xf>
    <xf numFmtId="0" fontId="46" fillId="0" borderId="47" xfId="2" applyFont="1" applyBorder="1" applyAlignment="1">
      <alignment horizontal="left" vertical="top"/>
    </xf>
    <xf numFmtId="0" fontId="42" fillId="0" borderId="0" xfId="0" applyFont="1"/>
    <xf numFmtId="0" fontId="48" fillId="0" borderId="0" xfId="2" applyFont="1"/>
    <xf numFmtId="0" fontId="19" fillId="2" borderId="0" xfId="2" applyFont="1" applyFill="1"/>
    <xf numFmtId="0" fontId="49" fillId="0" borderId="0" xfId="3" applyFont="1" applyAlignment="1" applyProtection="1"/>
    <xf numFmtId="0" fontId="4" fillId="2" borderId="15" xfId="2" applyFont="1" applyFill="1" applyBorder="1" applyAlignment="1">
      <alignment horizontal="right" vertical="center"/>
    </xf>
    <xf numFmtId="0" fontId="50" fillId="2" borderId="0" xfId="2" applyFont="1" applyFill="1" applyAlignment="1" applyProtection="1">
      <alignment horizontal="right"/>
      <protection locked="0"/>
    </xf>
    <xf numFmtId="0" fontId="51" fillId="0" borderId="0" xfId="3" applyFont="1" applyProtection="1">
      <alignment vertical="top"/>
    </xf>
    <xf numFmtId="0" fontId="46" fillId="0" borderId="53" xfId="2" applyFont="1" applyBorder="1" applyAlignment="1">
      <alignment horizontal="left" vertical="top"/>
    </xf>
    <xf numFmtId="0" fontId="46" fillId="0" borderId="53" xfId="2" applyFont="1" applyBorder="1" applyAlignment="1" applyProtection="1">
      <alignment horizontal="left" vertical="top"/>
      <protection hidden="1"/>
    </xf>
    <xf numFmtId="0" fontId="0" fillId="0" borderId="0" xfId="0" applyAlignment="1">
      <alignment horizontal="left"/>
    </xf>
    <xf numFmtId="0" fontId="4" fillId="4" borderId="16" xfId="2" applyFont="1" applyFill="1" applyBorder="1" applyAlignment="1">
      <alignment horizontal="center" wrapText="1"/>
    </xf>
    <xf numFmtId="0" fontId="4" fillId="0" borderId="0" xfId="2" applyFont="1" applyAlignment="1">
      <alignment horizontal="left"/>
    </xf>
    <xf numFmtId="0" fontId="62" fillId="0" borderId="1" xfId="2" applyFont="1" applyBorder="1" applyAlignment="1">
      <alignment horizontal="left" indent="1"/>
    </xf>
    <xf numFmtId="0" fontId="66" fillId="2" borderId="0" xfId="2" applyFont="1" applyFill="1" applyAlignment="1">
      <alignment horizontal="left" vertical="center"/>
    </xf>
    <xf numFmtId="43" fontId="42" fillId="0" borderId="0" xfId="2" applyNumberFormat="1" applyFont="1"/>
    <xf numFmtId="44" fontId="43" fillId="0" borderId="0" xfId="4" applyFont="1"/>
    <xf numFmtId="0" fontId="43" fillId="0" borderId="0" xfId="0" applyFont="1" applyAlignment="1">
      <alignment horizontal="left" wrapText="1"/>
    </xf>
    <xf numFmtId="0" fontId="43" fillId="0" borderId="0" xfId="0" applyFont="1"/>
    <xf numFmtId="14" fontId="43" fillId="0" borderId="0" xfId="4" applyNumberFormat="1" applyFont="1"/>
    <xf numFmtId="44" fontId="43" fillId="0" borderId="0" xfId="0" applyNumberFormat="1" applyFont="1" applyAlignment="1">
      <alignment wrapText="1"/>
    </xf>
    <xf numFmtId="43" fontId="43" fillId="0" borderId="0" xfId="0" applyNumberFormat="1" applyFont="1" applyAlignment="1">
      <alignment horizontal="left" wrapText="1"/>
    </xf>
    <xf numFmtId="0" fontId="43" fillId="0" borderId="0" xfId="2" applyFont="1" applyAlignment="1">
      <alignment horizontal="left"/>
    </xf>
    <xf numFmtId="0" fontId="68" fillId="0" borderId="0" xfId="2" applyFont="1"/>
    <xf numFmtId="44" fontId="68" fillId="0" borderId="0" xfId="4" applyFont="1"/>
    <xf numFmtId="43" fontId="3" fillId="0" borderId="0" xfId="2" applyNumberFormat="1" applyFont="1" applyAlignment="1">
      <alignment horizontal="center"/>
    </xf>
    <xf numFmtId="0" fontId="42" fillId="0" borderId="0" xfId="2" applyFont="1" applyProtection="1">
      <protection locked="0"/>
    </xf>
    <xf numFmtId="167" fontId="43" fillId="0" borderId="0" xfId="6" applyNumberFormat="1" applyFont="1" applyAlignment="1">
      <alignment horizontal="right" wrapText="1"/>
    </xf>
    <xf numFmtId="4" fontId="43" fillId="0" borderId="0" xfId="4" applyNumberFormat="1" applyFont="1" applyAlignment="1">
      <alignment horizontal="right" wrapText="1"/>
    </xf>
    <xf numFmtId="4" fontId="43" fillId="0" borderId="0" xfId="4" applyNumberFormat="1" applyFont="1" applyAlignment="1">
      <alignment horizontal="right"/>
    </xf>
    <xf numFmtId="0" fontId="43" fillId="0" borderId="0" xfId="2" applyFont="1" applyAlignment="1">
      <alignment horizontal="right"/>
    </xf>
    <xf numFmtId="0" fontId="69" fillId="3" borderId="0" xfId="2" applyFont="1" applyFill="1" applyAlignment="1">
      <alignment horizontal="left" vertical="top"/>
    </xf>
    <xf numFmtId="0" fontId="2" fillId="0" borderId="35" xfId="0" applyFont="1" applyBorder="1" applyAlignment="1" applyProtection="1">
      <alignment horizontal="lef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2" fillId="0" borderId="35" xfId="2" applyFon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4" fillId="0" borderId="21" xfId="0" applyFont="1" applyBorder="1" applyAlignment="1">
      <alignment horizontal="right" vertical="center"/>
    </xf>
    <xf numFmtId="0" fontId="4" fillId="0" borderId="22" xfId="0" applyFont="1" applyBorder="1" applyAlignment="1">
      <alignment horizontal="right" vertical="center"/>
    </xf>
    <xf numFmtId="43" fontId="3" fillId="0" borderId="22" xfId="2" applyNumberFormat="1" applyFont="1" applyBorder="1" applyAlignment="1" applyProtection="1">
      <alignment horizontal="center"/>
      <protection locked="0"/>
    </xf>
    <xf numFmtId="0" fontId="4" fillId="4" borderId="38" xfId="2" applyFont="1" applyFill="1" applyBorder="1" applyAlignment="1">
      <alignment horizontal="left" vertical="center"/>
    </xf>
    <xf numFmtId="0" fontId="0" fillId="0" borderId="39" xfId="0" applyBorder="1" applyAlignment="1">
      <alignment horizontal="left" vertical="center"/>
    </xf>
    <xf numFmtId="0" fontId="4" fillId="0" borderId="36" xfId="2" applyFont="1" applyBorder="1" applyAlignment="1">
      <alignment horizontal="right" vertical="center"/>
    </xf>
    <xf numFmtId="0" fontId="0" fillId="0" borderId="49" xfId="0" applyBorder="1" applyAlignment="1">
      <alignment horizontal="right" vertical="center"/>
    </xf>
    <xf numFmtId="0" fontId="2" fillId="0" borderId="38" xfId="2" applyFont="1"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45" fillId="0" borderId="41" xfId="5" applyFont="1" applyBorder="1" applyAlignment="1" applyProtection="1">
      <alignment horizontal="center" vertical="center"/>
      <protection locked="0"/>
    </xf>
    <xf numFmtId="0" fontId="45" fillId="0" borderId="44" xfId="0" applyFont="1" applyBorder="1" applyAlignment="1" applyProtection="1">
      <alignment vertical="center"/>
      <protection locked="0"/>
    </xf>
    <xf numFmtId="0" fontId="45" fillId="0" borderId="46" xfId="0" applyFont="1" applyBorder="1" applyAlignment="1" applyProtection="1">
      <alignment vertical="center"/>
      <protection locked="0"/>
    </xf>
    <xf numFmtId="0" fontId="2" fillId="0" borderId="35" xfId="2" applyFont="1" applyBorder="1" applyAlignment="1" applyProtection="1">
      <alignment horizontal="left" vertical="center" indent="1"/>
      <protection locked="0"/>
    </xf>
    <xf numFmtId="0" fontId="0" fillId="0" borderId="36" xfId="0" applyBorder="1" applyAlignment="1" applyProtection="1">
      <alignment horizontal="left" vertical="center" indent="1"/>
      <protection locked="0"/>
    </xf>
    <xf numFmtId="49" fontId="1" fillId="0" borderId="35" xfId="2" applyNumberFormat="1" applyFont="1" applyBorder="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2" fillId="0" borderId="37" xfId="0" applyFont="1" applyBorder="1" applyAlignment="1" applyProtection="1">
      <alignment horizontal="left" vertical="center" indent="1"/>
      <protection locked="0"/>
    </xf>
    <xf numFmtId="0" fontId="56" fillId="0" borderId="52" xfId="0" applyFont="1" applyBorder="1" applyAlignment="1" applyProtection="1">
      <alignment horizontal="left" vertical="center" indent="1"/>
      <protection locked="0"/>
    </xf>
    <xf numFmtId="0" fontId="56" fillId="0" borderId="44" xfId="0" applyFont="1" applyBorder="1" applyAlignment="1" applyProtection="1">
      <alignment horizontal="left" vertical="center" indent="1"/>
      <protection locked="0"/>
    </xf>
    <xf numFmtId="0" fontId="59" fillId="0" borderId="44" xfId="0" applyFont="1" applyBorder="1" applyAlignment="1" applyProtection="1">
      <alignment horizontal="left" indent="1"/>
      <protection locked="0"/>
    </xf>
    <xf numFmtId="0" fontId="59" fillId="0" borderId="45" xfId="0" applyFont="1" applyBorder="1" applyAlignment="1" applyProtection="1">
      <alignment horizontal="left" indent="1"/>
      <protection locked="0"/>
    </xf>
    <xf numFmtId="0" fontId="41" fillId="0" borderId="0" xfId="0" applyFont="1" applyAlignment="1">
      <alignment horizontal="center" vertical="center"/>
    </xf>
    <xf numFmtId="0" fontId="40" fillId="0" borderId="0" xfId="0" applyFont="1" applyAlignment="1">
      <alignment horizontal="center" vertical="center"/>
    </xf>
    <xf numFmtId="0" fontId="41" fillId="0" borderId="0" xfId="5" applyFont="1" applyAlignment="1">
      <alignment horizontal="center" vertical="center"/>
    </xf>
    <xf numFmtId="0" fontId="4" fillId="0" borderId="24" xfId="2" applyFont="1" applyBorder="1" applyAlignment="1">
      <alignment horizontal="left"/>
    </xf>
    <xf numFmtId="0" fontId="4" fillId="0" borderId="25" xfId="2" applyFont="1" applyBorder="1" applyAlignment="1">
      <alignment horizontal="left"/>
    </xf>
    <xf numFmtId="0" fontId="4" fillId="4" borderId="20" xfId="2" applyFont="1" applyFill="1" applyBorder="1" applyAlignment="1">
      <alignment horizontal="center" vertical="center"/>
    </xf>
    <xf numFmtId="0" fontId="4" fillId="4" borderId="51" xfId="2" applyFont="1" applyFill="1" applyBorder="1" applyAlignment="1">
      <alignment horizontal="center" vertical="center"/>
    </xf>
    <xf numFmtId="0" fontId="2" fillId="4" borderId="23" xfId="0" applyFont="1" applyFill="1" applyBorder="1"/>
    <xf numFmtId="0" fontId="2" fillId="4" borderId="34" xfId="0" applyFont="1" applyFill="1" applyBorder="1"/>
    <xf numFmtId="0" fontId="4" fillId="0" borderId="30" xfId="2" applyFont="1" applyBorder="1" applyAlignment="1">
      <alignment horizontal="left"/>
    </xf>
    <xf numFmtId="0" fontId="4" fillId="0" borderId="31" xfId="2" applyFont="1" applyBorder="1" applyAlignment="1">
      <alignment horizontal="left"/>
    </xf>
    <xf numFmtId="0" fontId="4" fillId="0" borderId="21" xfId="2" applyFont="1" applyBorder="1" applyAlignment="1">
      <alignment horizontal="left"/>
    </xf>
    <xf numFmtId="0" fontId="4" fillId="0" borderId="22" xfId="2" applyFont="1" applyBorder="1" applyAlignment="1">
      <alignment horizontal="left"/>
    </xf>
    <xf numFmtId="43" fontId="3" fillId="0" borderId="31" xfId="2" applyNumberFormat="1" applyFont="1" applyBorder="1" applyAlignment="1" applyProtection="1">
      <alignment horizontal="center"/>
      <protection locked="0"/>
    </xf>
    <xf numFmtId="43" fontId="3" fillId="0" borderId="25" xfId="2" applyNumberFormat="1" applyFont="1" applyBorder="1" applyAlignment="1" applyProtection="1">
      <alignment horizontal="center"/>
      <protection locked="0"/>
    </xf>
    <xf numFmtId="0" fontId="29" fillId="2" borderId="0" xfId="2" applyFont="1" applyFill="1" applyAlignment="1">
      <alignment horizontal="right" vertical="center"/>
    </xf>
    <xf numFmtId="0" fontId="30" fillId="0" borderId="0" xfId="0" applyFont="1" applyAlignment="1">
      <alignment horizontal="right" vertical="center"/>
    </xf>
    <xf numFmtId="0" fontId="60" fillId="2" borderId="15" xfId="0" applyFont="1" applyFill="1" applyBorder="1" applyAlignment="1" applyProtection="1">
      <alignment horizontal="left" vertical="center" wrapText="1"/>
      <protection locked="0"/>
    </xf>
    <xf numFmtId="0" fontId="3" fillId="0" borderId="22" xfId="0" applyFont="1" applyBorder="1" applyAlignment="1" applyProtection="1">
      <alignment horizontal="center"/>
      <protection locked="0"/>
    </xf>
    <xf numFmtId="44" fontId="3" fillId="0" borderId="22" xfId="2" applyNumberFormat="1" applyFont="1" applyBorder="1" applyAlignment="1" applyProtection="1">
      <alignment horizontal="center"/>
      <protection locked="0"/>
    </xf>
    <xf numFmtId="0" fontId="4" fillId="0" borderId="25" xfId="2" applyFont="1" applyBorder="1" applyAlignment="1" applyProtection="1">
      <alignment horizontal="left"/>
      <protection locked="0"/>
    </xf>
    <xf numFmtId="0" fontId="4" fillId="0" borderId="25" xfId="0" applyFont="1" applyBorder="1" applyAlignment="1" applyProtection="1">
      <alignment horizontal="left"/>
      <protection locked="0"/>
    </xf>
    <xf numFmtId="0" fontId="4" fillId="0" borderId="25" xfId="2" applyFont="1" applyBorder="1" applyAlignment="1">
      <alignment horizontal="left" indent="1"/>
    </xf>
    <xf numFmtId="0" fontId="4" fillId="0" borderId="29" xfId="2" applyFont="1" applyBorder="1" applyAlignment="1">
      <alignment horizontal="left" indent="1"/>
    </xf>
    <xf numFmtId="0" fontId="62" fillId="0" borderId="1" xfId="2" applyFont="1" applyBorder="1" applyAlignment="1">
      <alignment horizontal="left" vertical="center" wrapText="1" indent="1"/>
    </xf>
    <xf numFmtId="0" fontId="62" fillId="0" borderId="1" xfId="2" applyFont="1" applyBorder="1" applyAlignment="1">
      <alignment horizontal="left" vertical="center" indent="1"/>
    </xf>
    <xf numFmtId="0" fontId="63" fillId="0" borderId="1" xfId="0" applyFont="1" applyBorder="1" applyAlignment="1">
      <alignment horizontal="left" vertical="center" indent="1"/>
    </xf>
    <xf numFmtId="0" fontId="1" fillId="0" borderId="2" xfId="2" applyFont="1" applyBorder="1" applyAlignment="1" applyProtection="1">
      <alignment horizontal="left" vertical="top"/>
      <protection locked="0"/>
    </xf>
    <xf numFmtId="0" fontId="18" fillId="0" borderId="0" xfId="2" applyAlignment="1" applyProtection="1">
      <alignment horizontal="left" vertical="top"/>
      <protection locked="0"/>
    </xf>
    <xf numFmtId="0" fontId="18" fillId="0" borderId="3" xfId="2" applyBorder="1" applyAlignment="1" applyProtection="1">
      <alignment horizontal="left" vertical="top"/>
      <protection locked="0"/>
    </xf>
    <xf numFmtId="0" fontId="18" fillId="0" borderId="1" xfId="2" applyBorder="1" applyAlignment="1" applyProtection="1">
      <alignment horizontal="left" vertical="top"/>
      <protection locked="0"/>
    </xf>
    <xf numFmtId="0" fontId="4" fillId="0" borderId="19" xfId="2" applyFont="1" applyBorder="1" applyAlignment="1">
      <alignment horizontal="left" indent="1"/>
    </xf>
    <xf numFmtId="0" fontId="4" fillId="0" borderId="27" xfId="2" applyFont="1" applyBorder="1" applyAlignment="1">
      <alignment horizontal="left" indent="1"/>
    </xf>
    <xf numFmtId="0" fontId="4" fillId="0" borderId="22" xfId="2" applyFont="1" applyBorder="1" applyAlignment="1">
      <alignment horizontal="left" indent="1"/>
    </xf>
    <xf numFmtId="0" fontId="4" fillId="0" borderId="28" xfId="2" applyFont="1" applyBorder="1" applyAlignment="1">
      <alignment horizontal="left" indent="1"/>
    </xf>
    <xf numFmtId="44" fontId="3" fillId="0" borderId="25" xfId="2" applyNumberFormat="1" applyFont="1" applyBorder="1" applyAlignment="1" applyProtection="1">
      <alignment horizontal="center"/>
      <protection locked="0"/>
    </xf>
    <xf numFmtId="14" fontId="0" fillId="0" borderId="0" xfId="0" applyNumberFormat="1" applyAlignment="1" applyProtection="1">
      <alignment horizontal="left" vertical="top"/>
      <protection locked="0"/>
    </xf>
    <xf numFmtId="0" fontId="0" fillId="0" borderId="0" xfId="0"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14" fontId="18" fillId="0" borderId="0" xfId="2" applyNumberFormat="1" applyAlignment="1" applyProtection="1">
      <alignment horizontal="right" vertical="top"/>
      <protection locked="0"/>
    </xf>
    <xf numFmtId="0" fontId="18" fillId="0" borderId="4" xfId="2" applyBorder="1" applyAlignment="1" applyProtection="1">
      <alignment horizontal="right" vertical="top"/>
      <protection locked="0"/>
    </xf>
    <xf numFmtId="0" fontId="18" fillId="0" borderId="1" xfId="2" applyBorder="1" applyAlignment="1" applyProtection="1">
      <alignment horizontal="right" vertical="top"/>
      <protection locked="0"/>
    </xf>
    <xf numFmtId="0" fontId="18" fillId="0" borderId="5" xfId="2" applyBorder="1" applyAlignment="1" applyProtection="1">
      <alignment horizontal="right" vertical="top"/>
      <protection locked="0"/>
    </xf>
    <xf numFmtId="0" fontId="3" fillId="3" borderId="7" xfId="2" applyFont="1" applyFill="1" applyBorder="1" applyAlignment="1">
      <alignment horizontal="left" vertical="top"/>
    </xf>
    <xf numFmtId="0" fontId="0" fillId="0" borderId="8" xfId="0" applyBorder="1" applyAlignment="1">
      <alignment horizontal="left" vertical="top"/>
    </xf>
    <xf numFmtId="0" fontId="23" fillId="0" borderId="2"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3" fillId="0" borderId="6" xfId="2" applyFont="1" applyBorder="1" applyAlignment="1">
      <alignment horizontal="left" vertical="top"/>
    </xf>
    <xf numFmtId="0" fontId="0" fillId="0" borderId="15" xfId="0"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54" fillId="2" borderId="0" xfId="2" applyFont="1" applyFill="1"/>
    <xf numFmtId="0" fontId="55" fillId="0" borderId="0" xfId="0" applyFont="1"/>
    <xf numFmtId="0" fontId="52" fillId="2" borderId="0" xfId="2" applyFont="1" applyFill="1" applyAlignment="1">
      <alignment horizontal="left" vertical="center"/>
    </xf>
    <xf numFmtId="0" fontId="53" fillId="2" borderId="0" xfId="2" applyFont="1" applyFill="1" applyAlignment="1">
      <alignment horizontal="left" vertical="center"/>
    </xf>
    <xf numFmtId="0" fontId="62" fillId="0" borderId="0" xfId="2" applyFont="1" applyAlignment="1">
      <alignment horizontal="left" vertical="center" indent="1"/>
    </xf>
    <xf numFmtId="0" fontId="62" fillId="0" borderId="17" xfId="2" applyFont="1" applyBorder="1" applyAlignment="1">
      <alignment horizontal="left" vertical="center" indent="1"/>
    </xf>
    <xf numFmtId="43" fontId="60" fillId="0" borderId="15" xfId="2" applyNumberFormat="1" applyFont="1" applyBorder="1" applyAlignment="1">
      <alignment horizontal="center" vertical="center"/>
    </xf>
    <xf numFmtId="0" fontId="61" fillId="0" borderId="15" xfId="0" applyFont="1" applyBorder="1" applyAlignment="1">
      <alignment horizontal="center"/>
    </xf>
    <xf numFmtId="14" fontId="2" fillId="4" borderId="39" xfId="0" applyNumberFormat="1" applyFont="1" applyFill="1" applyBorder="1" applyAlignment="1" applyProtection="1">
      <alignment horizontal="left" vertical="center"/>
      <protection locked="0"/>
    </xf>
    <xf numFmtId="14" fontId="0" fillId="4" borderId="39" xfId="0" applyNumberFormat="1" applyFill="1" applyBorder="1" applyAlignment="1" applyProtection="1">
      <alignment horizontal="left" vertical="center"/>
      <protection locked="0"/>
    </xf>
    <xf numFmtId="14" fontId="0" fillId="4" borderId="40" xfId="0" applyNumberFormat="1" applyFill="1" applyBorder="1" applyAlignment="1" applyProtection="1">
      <alignment horizontal="left" vertical="center"/>
      <protection locked="0"/>
    </xf>
    <xf numFmtId="0" fontId="56" fillId="0" borderId="0" xfId="2" applyFont="1" applyAlignment="1">
      <alignment horizontal="left" vertical="top" wrapText="1"/>
    </xf>
    <xf numFmtId="0" fontId="57" fillId="0" borderId="0" xfId="0" applyFont="1" applyAlignment="1">
      <alignment vertical="top" wrapText="1"/>
    </xf>
    <xf numFmtId="0" fontId="58" fillId="0" borderId="0" xfId="0" applyFont="1"/>
    <xf numFmtId="0" fontId="4" fillId="0" borderId="18" xfId="2" applyFont="1" applyBorder="1" applyAlignment="1">
      <alignment horizontal="left"/>
    </xf>
    <xf numFmtId="0" fontId="4" fillId="0" borderId="19" xfId="2" applyFont="1" applyBorder="1" applyAlignment="1">
      <alignment horizontal="left"/>
    </xf>
    <xf numFmtId="0" fontId="50" fillId="2" borderId="0" xfId="2" applyFont="1" applyFill="1" applyAlignment="1" applyProtection="1">
      <alignment horizontal="right"/>
      <protection locked="0"/>
    </xf>
    <xf numFmtId="0" fontId="0" fillId="0" borderId="0" xfId="0"/>
    <xf numFmtId="0" fontId="2" fillId="0" borderId="19" xfId="2" applyFont="1" applyBorder="1" applyAlignment="1" applyProtection="1">
      <alignment horizontal="left" vertical="center" wrapText="1"/>
      <protection locked="0"/>
    </xf>
    <xf numFmtId="0" fontId="2" fillId="0" borderId="20" xfId="2" applyFont="1" applyBorder="1" applyAlignment="1" applyProtection="1">
      <alignment horizontal="left" vertical="center" wrapText="1"/>
      <protection locked="0"/>
    </xf>
    <xf numFmtId="0" fontId="24" fillId="0" borderId="0" xfId="3" applyAlignment="1" applyProtection="1"/>
    <xf numFmtId="0" fontId="66" fillId="0" borderId="0" xfId="11" applyFont="1"/>
    <xf numFmtId="0" fontId="4" fillId="0" borderId="36" xfId="0" applyFont="1" applyBorder="1" applyAlignment="1">
      <alignment horizontal="right" vertical="center"/>
    </xf>
    <xf numFmtId="49" fontId="4" fillId="0" borderId="18" xfId="0" applyNumberFormat="1" applyFont="1" applyBorder="1" applyAlignment="1">
      <alignment horizontal="right" vertical="center"/>
    </xf>
    <xf numFmtId="49" fontId="4" fillId="0" borderId="19" xfId="0" applyNumberFormat="1"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2" fillId="0" borderId="38"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4" fillId="0" borderId="22" xfId="2" applyFont="1" applyBorder="1" applyAlignment="1" applyProtection="1">
      <alignment horizontal="left"/>
      <protection locked="0"/>
    </xf>
    <xf numFmtId="0" fontId="4" fillId="0" borderId="22" xfId="0" applyFont="1" applyBorder="1" applyAlignment="1" applyProtection="1">
      <alignment horizontal="left"/>
      <protection locked="0"/>
    </xf>
    <xf numFmtId="43" fontId="3" fillId="0" borderId="43" xfId="2" applyNumberFormat="1" applyFont="1" applyBorder="1" applyAlignment="1" applyProtection="1">
      <alignment horizontal="center"/>
      <protection locked="0"/>
    </xf>
    <xf numFmtId="0" fontId="0" fillId="0" borderId="31" xfId="0" applyBorder="1" applyAlignment="1">
      <alignment horizontal="left"/>
    </xf>
    <xf numFmtId="0" fontId="4" fillId="0" borderId="42" xfId="2" applyFont="1" applyBorder="1" applyAlignment="1">
      <alignment horizontal="left"/>
    </xf>
    <xf numFmtId="0" fontId="4" fillId="0" borderId="43" xfId="2" applyFont="1" applyBorder="1" applyAlignment="1">
      <alignment horizontal="left"/>
    </xf>
    <xf numFmtId="0" fontId="60" fillId="0" borderId="19" xfId="2" applyFont="1" applyBorder="1" applyAlignment="1">
      <alignment horizontal="center" vertical="center" wrapText="1"/>
    </xf>
    <xf numFmtId="0" fontId="61" fillId="0" borderId="19" xfId="0" applyFont="1" applyBorder="1" applyAlignment="1">
      <alignment horizontal="center" vertical="center" wrapText="1"/>
    </xf>
    <xf numFmtId="0" fontId="4" fillId="0" borderId="6" xfId="2" applyFont="1" applyBorder="1" applyAlignment="1" applyProtection="1">
      <alignment horizontal="lef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5" xfId="0" applyBorder="1" applyAlignment="1" applyProtection="1">
      <alignment vertical="top" wrapText="1"/>
      <protection locked="0"/>
    </xf>
    <xf numFmtId="44" fontId="60" fillId="0" borderId="1" xfId="2" applyNumberFormat="1" applyFont="1" applyBorder="1" applyAlignment="1">
      <alignment horizontal="right"/>
    </xf>
    <xf numFmtId="0" fontId="60" fillId="0" borderId="1" xfId="0" applyFont="1" applyBorder="1"/>
    <xf numFmtId="0" fontId="21" fillId="0" borderId="1" xfId="0" applyFont="1" applyBorder="1" applyAlignment="1">
      <alignment horizontal="right"/>
    </xf>
    <xf numFmtId="0" fontId="1" fillId="0" borderId="1" xfId="0" applyFont="1" applyBorder="1" applyAlignment="1">
      <alignment horizontal="right"/>
    </xf>
    <xf numFmtId="0" fontId="4" fillId="4" borderId="20" xfId="0" applyFont="1" applyFill="1" applyBorder="1" applyAlignment="1">
      <alignment horizontal="center" vertical="center"/>
    </xf>
    <xf numFmtId="0" fontId="2" fillId="4" borderId="34" xfId="0" applyFont="1" applyFill="1" applyBorder="1" applyAlignment="1">
      <alignment horizontal="center" vertical="center"/>
    </xf>
    <xf numFmtId="0" fontId="4" fillId="0" borderId="21" xfId="2" applyFont="1" applyBorder="1" applyAlignment="1" applyProtection="1">
      <alignment horizontal="left"/>
      <protection locked="0"/>
    </xf>
    <xf numFmtId="0" fontId="4" fillId="2" borderId="15" xfId="2" applyFont="1" applyFill="1"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13" fillId="2" borderId="0" xfId="0" applyFont="1" applyFill="1" applyAlignment="1">
      <alignment horizontal="center"/>
    </xf>
    <xf numFmtId="0" fontId="0" fillId="2" borderId="0" xfId="0" applyFill="1"/>
    <xf numFmtId="0" fontId="14" fillId="2" borderId="0" xfId="0" applyFont="1" applyFill="1" applyAlignment="1">
      <alignment horizontal="center"/>
    </xf>
    <xf numFmtId="0" fontId="15" fillId="2" borderId="0" xfId="0" applyFont="1" applyFill="1"/>
    <xf numFmtId="0" fontId="2" fillId="2" borderId="0" xfId="0" applyFont="1" applyFill="1" applyAlignment="1">
      <alignment horizontal="center"/>
    </xf>
    <xf numFmtId="0" fontId="2" fillId="2" borderId="0" xfId="0" applyFont="1" applyFill="1" applyAlignment="1">
      <alignment horizontal="left" vertical="top" wrapText="1"/>
    </xf>
    <xf numFmtId="0" fontId="0" fillId="2" borderId="0" xfId="0" applyFill="1" applyAlignment="1">
      <alignment horizontal="left" vertical="top"/>
    </xf>
  </cellXfs>
  <cellStyles count="12">
    <cellStyle name="Comma" xfId="6" builtinId="3"/>
    <cellStyle name="Comma 2" xfId="8" xr:uid="{00000000-0005-0000-0000-000001000000}"/>
    <cellStyle name="Currency" xfId="4" builtinId="4"/>
    <cellStyle name="Currency 2" xfId="1" xr:uid="{00000000-0005-0000-0000-000003000000}"/>
    <cellStyle name="Currency 2 2" xfId="10" xr:uid="{00000000-0005-0000-0000-000004000000}"/>
    <cellStyle name="Currency 3" xfId="9" xr:uid="{00000000-0005-0000-0000-000005000000}"/>
    <cellStyle name="Explanatory Text" xfId="5" builtinId="53"/>
    <cellStyle name="Hyperlink" xfId="3" builtinId="8"/>
    <cellStyle name="Normal" xfId="0" builtinId="0"/>
    <cellStyle name="Normal 2" xfId="2" xr:uid="{00000000-0005-0000-0000-000009000000}"/>
    <cellStyle name="Normal 2 2" xfId="11" xr:uid="{00000000-0005-0000-0000-00000A000000}"/>
    <cellStyle name="Normal 3" xfId="7" xr:uid="{00000000-0005-0000-0000-00000B000000}"/>
  </cellStyles>
  <dxfs count="22">
    <dxf>
      <font>
        <color theme="0"/>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s>
  <tableStyles count="0" defaultTableStyle="TableStyleMedium9" defaultPivotStyle="PivotStyleLight16"/>
  <colors>
    <mruColors>
      <color rgb="FF008000"/>
      <color rgb="FF0000FF"/>
      <color rgb="FFFFFFCC"/>
      <color rgb="FF000099"/>
      <color rgb="FF0033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200025</xdr:colOff>
      <xdr:row>24</xdr:row>
      <xdr:rowOff>190500</xdr:rowOff>
    </xdr:from>
    <xdr:to>
      <xdr:col>13</xdr:col>
      <xdr:colOff>247650</xdr:colOff>
      <xdr:row>26</xdr:row>
      <xdr:rowOff>9525</xdr:rowOff>
    </xdr:to>
    <xdr:sp macro="" textlink="">
      <xdr:nvSpPr>
        <xdr:cNvPr id="7485" name="Line 502">
          <a:extLst>
            <a:ext uri="{FF2B5EF4-FFF2-40B4-BE49-F238E27FC236}">
              <a16:creationId xmlns:a16="http://schemas.microsoft.com/office/drawing/2014/main" id="{00000000-0008-0000-0000-00003D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86" name="Line 860">
          <a:extLst>
            <a:ext uri="{FF2B5EF4-FFF2-40B4-BE49-F238E27FC236}">
              <a16:creationId xmlns:a16="http://schemas.microsoft.com/office/drawing/2014/main" id="{00000000-0008-0000-0000-00003E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11</xdr:col>
      <xdr:colOff>247650</xdr:colOff>
      <xdr:row>24</xdr:row>
      <xdr:rowOff>190500</xdr:rowOff>
    </xdr:from>
    <xdr:to>
      <xdr:col>12</xdr:col>
      <xdr:colOff>47625</xdr:colOff>
      <xdr:row>26</xdr:row>
      <xdr:rowOff>9525</xdr:rowOff>
    </xdr:to>
    <xdr:sp macro="" textlink="">
      <xdr:nvSpPr>
        <xdr:cNvPr id="7487" name="Line 998">
          <a:extLst>
            <a:ext uri="{FF2B5EF4-FFF2-40B4-BE49-F238E27FC236}">
              <a16:creationId xmlns:a16="http://schemas.microsoft.com/office/drawing/2014/main" id="{00000000-0008-0000-0000-00003F1D0000}"/>
            </a:ext>
          </a:extLst>
        </xdr:cNvPr>
        <xdr:cNvSpPr>
          <a:spLocks noChangeShapeType="1"/>
        </xdr:cNvSpPr>
      </xdr:nvSpPr>
      <xdr:spPr bwMode="auto">
        <a:xfrm flipH="1">
          <a:off x="4552950" y="3486150"/>
          <a:ext cx="47625" cy="238125"/>
        </a:xfrm>
        <a:prstGeom prst="line">
          <a:avLst/>
        </a:prstGeom>
        <a:noFill/>
        <a:ln w="9525">
          <a:noFill/>
          <a:round/>
          <a:headEnd/>
          <a:tailEnd/>
        </a:ln>
      </xdr:spPr>
    </xdr:sp>
    <xdr:clientData/>
  </xdr:twoCellAnchor>
  <xdr:twoCellAnchor>
    <xdr:from>
      <xdr:col>11</xdr:col>
      <xdr:colOff>200025</xdr:colOff>
      <xdr:row>24</xdr:row>
      <xdr:rowOff>190500</xdr:rowOff>
    </xdr:from>
    <xdr:to>
      <xdr:col>12</xdr:col>
      <xdr:colOff>0</xdr:colOff>
      <xdr:row>26</xdr:row>
      <xdr:rowOff>9525</xdr:rowOff>
    </xdr:to>
    <xdr:sp macro="" textlink="">
      <xdr:nvSpPr>
        <xdr:cNvPr id="7488" name="Line 1462">
          <a:extLst>
            <a:ext uri="{FF2B5EF4-FFF2-40B4-BE49-F238E27FC236}">
              <a16:creationId xmlns:a16="http://schemas.microsoft.com/office/drawing/2014/main" id="{00000000-0008-0000-0000-0000401D0000}"/>
            </a:ext>
          </a:extLst>
        </xdr:cNvPr>
        <xdr:cNvSpPr>
          <a:spLocks noChangeShapeType="1"/>
        </xdr:cNvSpPr>
      </xdr:nvSpPr>
      <xdr:spPr bwMode="auto">
        <a:xfrm>
          <a:off x="450532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490" name="Line 998">
          <a:extLst>
            <a:ext uri="{FF2B5EF4-FFF2-40B4-BE49-F238E27FC236}">
              <a16:creationId xmlns:a16="http://schemas.microsoft.com/office/drawing/2014/main" id="{00000000-0008-0000-0000-000042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491" name="Line 1462">
          <a:extLst>
            <a:ext uri="{FF2B5EF4-FFF2-40B4-BE49-F238E27FC236}">
              <a16:creationId xmlns:a16="http://schemas.microsoft.com/office/drawing/2014/main" id="{00000000-0008-0000-0000-000043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190500</xdr:colOff>
      <xdr:row>24</xdr:row>
      <xdr:rowOff>190500</xdr:rowOff>
    </xdr:from>
    <xdr:to>
      <xdr:col>14</xdr:col>
      <xdr:colOff>0</xdr:colOff>
      <xdr:row>26</xdr:row>
      <xdr:rowOff>9525</xdr:rowOff>
    </xdr:to>
    <xdr:sp macro="" textlink="">
      <xdr:nvSpPr>
        <xdr:cNvPr id="7492" name="Line 1487">
          <a:extLst>
            <a:ext uri="{FF2B5EF4-FFF2-40B4-BE49-F238E27FC236}">
              <a16:creationId xmlns:a16="http://schemas.microsoft.com/office/drawing/2014/main" id="{00000000-0008-0000-0000-0000441D0000}"/>
            </a:ext>
          </a:extLst>
        </xdr:cNvPr>
        <xdr:cNvSpPr>
          <a:spLocks noChangeShapeType="1"/>
        </xdr:cNvSpPr>
      </xdr:nvSpPr>
      <xdr:spPr bwMode="auto">
        <a:xfrm>
          <a:off x="5124450" y="3486150"/>
          <a:ext cx="57150" cy="238125"/>
        </a:xfrm>
        <a:prstGeom prst="line">
          <a:avLst/>
        </a:prstGeom>
        <a:noFill/>
        <a:ln w="9525">
          <a:noFill/>
          <a:round/>
          <a:headEnd/>
          <a:tailEnd/>
        </a:ln>
      </xdr:spPr>
    </xdr:sp>
    <xdr:clientData/>
  </xdr:twoCellAnchor>
  <xdr:twoCellAnchor>
    <xdr:from>
      <xdr:col>15</xdr:col>
      <xdr:colOff>200025</xdr:colOff>
      <xdr:row>24</xdr:row>
      <xdr:rowOff>190500</xdr:rowOff>
    </xdr:from>
    <xdr:to>
      <xdr:col>15</xdr:col>
      <xdr:colOff>247650</xdr:colOff>
      <xdr:row>26</xdr:row>
      <xdr:rowOff>9525</xdr:rowOff>
    </xdr:to>
    <xdr:sp macro="" textlink="">
      <xdr:nvSpPr>
        <xdr:cNvPr id="7493" name="Line 502">
          <a:extLst>
            <a:ext uri="{FF2B5EF4-FFF2-40B4-BE49-F238E27FC236}">
              <a16:creationId xmlns:a16="http://schemas.microsoft.com/office/drawing/2014/main" id="{00000000-0008-0000-0000-000045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4" name="Line 860">
          <a:extLst>
            <a:ext uri="{FF2B5EF4-FFF2-40B4-BE49-F238E27FC236}">
              <a16:creationId xmlns:a16="http://schemas.microsoft.com/office/drawing/2014/main" id="{00000000-0008-0000-0000-000046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247650</xdr:colOff>
      <xdr:row>24</xdr:row>
      <xdr:rowOff>190500</xdr:rowOff>
    </xdr:from>
    <xdr:to>
      <xdr:col>16</xdr:col>
      <xdr:colOff>47625</xdr:colOff>
      <xdr:row>26</xdr:row>
      <xdr:rowOff>9525</xdr:rowOff>
    </xdr:to>
    <xdr:sp macro="" textlink="">
      <xdr:nvSpPr>
        <xdr:cNvPr id="7495" name="Line 998">
          <a:extLst>
            <a:ext uri="{FF2B5EF4-FFF2-40B4-BE49-F238E27FC236}">
              <a16:creationId xmlns:a16="http://schemas.microsoft.com/office/drawing/2014/main" id="{00000000-0008-0000-0000-0000471D0000}"/>
            </a:ext>
          </a:extLst>
        </xdr:cNvPr>
        <xdr:cNvSpPr>
          <a:spLocks noChangeShapeType="1"/>
        </xdr:cNvSpPr>
      </xdr:nvSpPr>
      <xdr:spPr bwMode="auto">
        <a:xfrm flipH="1">
          <a:off x="5810250" y="3486150"/>
          <a:ext cx="47625" cy="238125"/>
        </a:xfrm>
        <a:prstGeom prst="line">
          <a:avLst/>
        </a:prstGeom>
        <a:noFill/>
        <a:ln w="9525">
          <a:noFill/>
          <a:round/>
          <a:headEnd/>
          <a:tailEnd/>
        </a:ln>
      </xdr:spPr>
    </xdr:sp>
    <xdr:clientData/>
  </xdr:twoCellAnchor>
  <xdr:twoCellAnchor>
    <xdr:from>
      <xdr:col>15</xdr:col>
      <xdr:colOff>200025</xdr:colOff>
      <xdr:row>24</xdr:row>
      <xdr:rowOff>190500</xdr:rowOff>
    </xdr:from>
    <xdr:to>
      <xdr:col>16</xdr:col>
      <xdr:colOff>0</xdr:colOff>
      <xdr:row>26</xdr:row>
      <xdr:rowOff>9525</xdr:rowOff>
    </xdr:to>
    <xdr:sp macro="" textlink="">
      <xdr:nvSpPr>
        <xdr:cNvPr id="7496" name="Line 1462">
          <a:extLst>
            <a:ext uri="{FF2B5EF4-FFF2-40B4-BE49-F238E27FC236}">
              <a16:creationId xmlns:a16="http://schemas.microsoft.com/office/drawing/2014/main" id="{00000000-0008-0000-0000-0000481D0000}"/>
            </a:ext>
          </a:extLst>
        </xdr:cNvPr>
        <xdr:cNvSpPr>
          <a:spLocks noChangeShapeType="1"/>
        </xdr:cNvSpPr>
      </xdr:nvSpPr>
      <xdr:spPr bwMode="auto">
        <a:xfrm>
          <a:off x="5762625" y="3486150"/>
          <a:ext cx="47625" cy="238125"/>
        </a:xfrm>
        <a:prstGeom prst="line">
          <a:avLst/>
        </a:prstGeom>
        <a:noFill/>
        <a:ln w="9525">
          <a:noFill/>
          <a:round/>
          <a:headEnd/>
          <a:tailEnd/>
        </a:ln>
      </xdr:spPr>
    </xdr:sp>
    <xdr:clientData/>
  </xdr:twoCellAnchor>
  <xdr:twoCellAnchor>
    <xdr:from>
      <xdr:col>15</xdr:col>
      <xdr:colOff>190500</xdr:colOff>
      <xdr:row>24</xdr:row>
      <xdr:rowOff>190500</xdr:rowOff>
    </xdr:from>
    <xdr:to>
      <xdr:col>16</xdr:col>
      <xdr:colOff>0</xdr:colOff>
      <xdr:row>26</xdr:row>
      <xdr:rowOff>9525</xdr:rowOff>
    </xdr:to>
    <xdr:sp macro="" textlink="">
      <xdr:nvSpPr>
        <xdr:cNvPr id="7497" name="Line 1487">
          <a:extLst>
            <a:ext uri="{FF2B5EF4-FFF2-40B4-BE49-F238E27FC236}">
              <a16:creationId xmlns:a16="http://schemas.microsoft.com/office/drawing/2014/main" id="{00000000-0008-0000-0000-0000491D0000}"/>
            </a:ext>
          </a:extLst>
        </xdr:cNvPr>
        <xdr:cNvSpPr>
          <a:spLocks noChangeShapeType="1"/>
        </xdr:cNvSpPr>
      </xdr:nvSpPr>
      <xdr:spPr bwMode="auto">
        <a:xfrm>
          <a:off x="5753100" y="3486150"/>
          <a:ext cx="57150" cy="238125"/>
        </a:xfrm>
        <a:prstGeom prst="line">
          <a:avLst/>
        </a:prstGeom>
        <a:noFill/>
        <a:ln w="9525">
          <a:noFill/>
          <a:round/>
          <a:headEnd/>
          <a:tailEnd/>
        </a:ln>
      </xdr:spPr>
    </xdr:sp>
    <xdr:clientData/>
  </xdr:twoCellAnchor>
  <xdr:twoCellAnchor>
    <xdr:from>
      <xdr:col>13</xdr:col>
      <xdr:colOff>200025</xdr:colOff>
      <xdr:row>24</xdr:row>
      <xdr:rowOff>190500</xdr:rowOff>
    </xdr:from>
    <xdr:to>
      <xdr:col>13</xdr:col>
      <xdr:colOff>247650</xdr:colOff>
      <xdr:row>26</xdr:row>
      <xdr:rowOff>9525</xdr:rowOff>
    </xdr:to>
    <xdr:sp macro="" textlink="">
      <xdr:nvSpPr>
        <xdr:cNvPr id="7502" name="Line 502">
          <a:extLst>
            <a:ext uri="{FF2B5EF4-FFF2-40B4-BE49-F238E27FC236}">
              <a16:creationId xmlns:a16="http://schemas.microsoft.com/office/drawing/2014/main" id="{00000000-0008-0000-0000-00004E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503" name="Line 860">
          <a:extLst>
            <a:ext uri="{FF2B5EF4-FFF2-40B4-BE49-F238E27FC236}">
              <a16:creationId xmlns:a16="http://schemas.microsoft.com/office/drawing/2014/main" id="{00000000-0008-0000-0000-00004F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4" name="Line 998">
          <a:extLst>
            <a:ext uri="{FF2B5EF4-FFF2-40B4-BE49-F238E27FC236}">
              <a16:creationId xmlns:a16="http://schemas.microsoft.com/office/drawing/2014/main" id="{00000000-0008-0000-0000-000050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xdr:twoCellAnchor>
    <xdr:from>
      <xdr:col>13</xdr:col>
      <xdr:colOff>200025</xdr:colOff>
      <xdr:row>24</xdr:row>
      <xdr:rowOff>190500</xdr:rowOff>
    </xdr:from>
    <xdr:to>
      <xdr:col>14</xdr:col>
      <xdr:colOff>0</xdr:colOff>
      <xdr:row>26</xdr:row>
      <xdr:rowOff>9525</xdr:rowOff>
    </xdr:to>
    <xdr:sp macro="" textlink="">
      <xdr:nvSpPr>
        <xdr:cNvPr id="7505" name="Line 1462">
          <a:extLst>
            <a:ext uri="{FF2B5EF4-FFF2-40B4-BE49-F238E27FC236}">
              <a16:creationId xmlns:a16="http://schemas.microsoft.com/office/drawing/2014/main" id="{00000000-0008-0000-0000-0000511D0000}"/>
            </a:ext>
          </a:extLst>
        </xdr:cNvPr>
        <xdr:cNvSpPr>
          <a:spLocks noChangeShapeType="1"/>
        </xdr:cNvSpPr>
      </xdr:nvSpPr>
      <xdr:spPr bwMode="auto">
        <a:xfrm>
          <a:off x="5133975" y="3486150"/>
          <a:ext cx="47625" cy="238125"/>
        </a:xfrm>
        <a:prstGeom prst="line">
          <a:avLst/>
        </a:prstGeom>
        <a:noFill/>
        <a:ln w="9525">
          <a:noFill/>
          <a:round/>
          <a:headEnd/>
          <a:tailEnd/>
        </a:ln>
      </xdr:spPr>
    </xdr:sp>
    <xdr:clientData/>
  </xdr:twoCellAnchor>
  <xdr:twoCellAnchor>
    <xdr:from>
      <xdr:col>13</xdr:col>
      <xdr:colOff>190500</xdr:colOff>
      <xdr:row>24</xdr:row>
      <xdr:rowOff>190500</xdr:rowOff>
    </xdr:from>
    <xdr:to>
      <xdr:col>14</xdr:col>
      <xdr:colOff>0</xdr:colOff>
      <xdr:row>26</xdr:row>
      <xdr:rowOff>9525</xdr:rowOff>
    </xdr:to>
    <xdr:sp macro="" textlink="">
      <xdr:nvSpPr>
        <xdr:cNvPr id="7506" name="Line 1487">
          <a:extLst>
            <a:ext uri="{FF2B5EF4-FFF2-40B4-BE49-F238E27FC236}">
              <a16:creationId xmlns:a16="http://schemas.microsoft.com/office/drawing/2014/main" id="{00000000-0008-0000-0000-0000521D0000}"/>
            </a:ext>
          </a:extLst>
        </xdr:cNvPr>
        <xdr:cNvSpPr>
          <a:spLocks noChangeShapeType="1"/>
        </xdr:cNvSpPr>
      </xdr:nvSpPr>
      <xdr:spPr bwMode="auto">
        <a:xfrm>
          <a:off x="5124450" y="3486150"/>
          <a:ext cx="57150" cy="238125"/>
        </a:xfrm>
        <a:prstGeom prst="line">
          <a:avLst/>
        </a:prstGeom>
        <a:noFill/>
        <a:ln w="9525">
          <a:noFill/>
          <a:round/>
          <a:headEnd/>
          <a:tailEnd/>
        </a:ln>
      </xdr:spPr>
    </xdr:sp>
    <xdr:clientData/>
  </xdr:twoCellAnchor>
  <xdr:twoCellAnchor>
    <xdr:from>
      <xdr:col>13</xdr:col>
      <xdr:colOff>247650</xdr:colOff>
      <xdr:row>24</xdr:row>
      <xdr:rowOff>190500</xdr:rowOff>
    </xdr:from>
    <xdr:to>
      <xdr:col>14</xdr:col>
      <xdr:colOff>47625</xdr:colOff>
      <xdr:row>26</xdr:row>
      <xdr:rowOff>9525</xdr:rowOff>
    </xdr:to>
    <xdr:sp macro="" textlink="">
      <xdr:nvSpPr>
        <xdr:cNvPr id="7507" name="Line 998">
          <a:extLst>
            <a:ext uri="{FF2B5EF4-FFF2-40B4-BE49-F238E27FC236}">
              <a16:creationId xmlns:a16="http://schemas.microsoft.com/office/drawing/2014/main" id="{00000000-0008-0000-0000-0000531D0000}"/>
            </a:ext>
          </a:extLst>
        </xdr:cNvPr>
        <xdr:cNvSpPr>
          <a:spLocks noChangeShapeType="1"/>
        </xdr:cNvSpPr>
      </xdr:nvSpPr>
      <xdr:spPr bwMode="auto">
        <a:xfrm flipH="1">
          <a:off x="5181600" y="3486150"/>
          <a:ext cx="47625" cy="238125"/>
        </a:xfrm>
        <a:prstGeom prst="line">
          <a:avLst/>
        </a:prstGeom>
        <a:noFill/>
        <a:ln w="9525">
          <a:no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342900</xdr:colOff>
          <xdr:row>7</xdr:row>
          <xdr:rowOff>200025</xdr:rowOff>
        </xdr:from>
        <xdr:to>
          <xdr:col>9</xdr:col>
          <xdr:colOff>0</xdr:colOff>
          <xdr:row>9</xdr:row>
          <xdr:rowOff>9525</xdr:rowOff>
        </xdr:to>
        <xdr:sp macro="" textlink="">
          <xdr:nvSpPr>
            <xdr:cNvPr id="7511" name="Check Box 2391"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180975</xdr:rowOff>
        </xdr:from>
        <xdr:to>
          <xdr:col>12</xdr:col>
          <xdr:colOff>200025</xdr:colOff>
          <xdr:row>9</xdr:row>
          <xdr:rowOff>28575</xdr:rowOff>
        </xdr:to>
        <xdr:sp macro="" textlink="">
          <xdr:nvSpPr>
            <xdr:cNvPr id="7512" name="Check Box 2392"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Transportation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98"/>
  <sheetViews>
    <sheetView showGridLines="0" tabSelected="1" zoomScaleNormal="100" workbookViewId="0">
      <selection activeCell="U14" sqref="U14"/>
    </sheetView>
  </sheetViews>
  <sheetFormatPr defaultColWidth="9.140625" defaultRowHeight="12.75"/>
  <cols>
    <col min="1" max="1" width="1.85546875" style="1" customWidth="1"/>
    <col min="2" max="2" width="16.85546875" style="1" customWidth="1"/>
    <col min="3" max="3" width="7" style="1" customWidth="1"/>
    <col min="4" max="4" width="3.85546875" style="1" customWidth="1"/>
    <col min="5" max="5" width="5.85546875" style="1" customWidth="1"/>
    <col min="6" max="6" width="3.85546875" style="1" customWidth="1"/>
    <col min="7" max="7" width="5.85546875" style="1" customWidth="1"/>
    <col min="8" max="8" width="3.85546875" style="1" customWidth="1"/>
    <col min="9" max="9" width="5.85546875" style="1" bestFit="1" customWidth="1"/>
    <col min="10" max="10" width="3.85546875" style="1" customWidth="1"/>
    <col min="11" max="11" width="5.85546875" style="1" customWidth="1"/>
    <col min="12" max="12" width="3.85546875" style="1" customWidth="1"/>
    <col min="13" max="13" width="5.85546875" style="1" customWidth="1"/>
    <col min="14" max="14" width="3.85546875" style="1" customWidth="1"/>
    <col min="15" max="15" width="5.85546875" style="1" customWidth="1"/>
    <col min="16" max="16" width="3.85546875" style="1" customWidth="1"/>
    <col min="17" max="17" width="5.85546875" style="1" customWidth="1"/>
    <col min="18" max="18" width="11.85546875" style="1" customWidth="1"/>
    <col min="19" max="19" width="2.140625" style="1" customWidth="1"/>
    <col min="20" max="20" width="20.5703125" style="67" customWidth="1"/>
    <col min="21" max="21" width="7" style="67" customWidth="1"/>
    <col min="22" max="22" width="26" style="67" customWidth="1"/>
    <col min="23" max="23" width="10.5703125" style="89" bestFit="1" customWidth="1"/>
    <col min="24" max="24" width="9.140625" style="89"/>
    <col min="25" max="25" width="5.5703125" style="68" customWidth="1"/>
    <col min="26" max="28" width="9.140625" style="67"/>
    <col min="29" max="33" width="9.140625" style="32"/>
    <col min="34" max="16384" width="9.140625" style="1"/>
  </cols>
  <sheetData>
    <row r="1" spans="1:25" ht="19.5" customHeight="1">
      <c r="A1" s="3"/>
      <c r="B1" s="186" t="s">
        <v>55</v>
      </c>
      <c r="C1" s="186"/>
      <c r="D1" s="186"/>
      <c r="E1" s="186"/>
      <c r="F1" s="187"/>
      <c r="G1" s="187"/>
      <c r="H1" s="187"/>
      <c r="I1" s="187"/>
      <c r="J1" s="187"/>
      <c r="K1" s="187"/>
      <c r="L1" s="187"/>
      <c r="M1" s="187"/>
      <c r="N1" s="76"/>
      <c r="R1" s="79"/>
      <c r="V1" s="88"/>
    </row>
    <row r="2" spans="1:25" ht="23.25" customHeight="1">
      <c r="A2" s="3"/>
      <c r="B2" s="188" t="s">
        <v>0</v>
      </c>
      <c r="C2" s="188"/>
      <c r="D2" s="188"/>
      <c r="E2" s="188"/>
      <c r="F2" s="188"/>
      <c r="G2" s="188"/>
      <c r="H2" s="188"/>
      <c r="I2" s="189"/>
      <c r="J2" s="3"/>
      <c r="K2" s="3"/>
      <c r="L2" s="77"/>
      <c r="M2" s="77"/>
      <c r="N2" s="77"/>
      <c r="O2" s="77"/>
      <c r="P2" s="71"/>
      <c r="R2" s="202"/>
      <c r="S2" s="7"/>
      <c r="V2" s="90"/>
      <c r="Y2" s="91"/>
    </row>
    <row r="3" spans="1:25" ht="4.5" customHeight="1">
      <c r="A3" s="3"/>
      <c r="L3"/>
      <c r="M3"/>
      <c r="N3"/>
      <c r="O3"/>
      <c r="P3"/>
      <c r="R3" s="203"/>
      <c r="V3" s="90"/>
      <c r="Y3" s="91"/>
    </row>
    <row r="4" spans="1:25" ht="14.25" customHeight="1">
      <c r="A4" s="3"/>
      <c r="B4" s="197" t="s">
        <v>71</v>
      </c>
      <c r="C4" s="198"/>
      <c r="D4" s="198"/>
      <c r="E4" s="198"/>
      <c r="F4" s="198"/>
      <c r="G4" s="198"/>
      <c r="H4" s="198"/>
      <c r="I4" s="198"/>
      <c r="J4" s="198"/>
      <c r="K4" s="198"/>
      <c r="L4" s="198"/>
      <c r="M4" s="198"/>
      <c r="N4" s="198"/>
      <c r="O4" s="198"/>
      <c r="P4" s="199"/>
      <c r="Q4" s="199"/>
      <c r="R4" s="199"/>
      <c r="T4" s="74"/>
      <c r="U4" s="99"/>
      <c r="V4" s="90"/>
      <c r="W4" s="68"/>
    </row>
    <row r="5" spans="1:25" ht="2.25" customHeight="1">
      <c r="A5" s="3"/>
      <c r="B5" s="41"/>
      <c r="C5"/>
      <c r="D5"/>
      <c r="E5"/>
      <c r="F5"/>
      <c r="G5"/>
      <c r="H5"/>
      <c r="I5"/>
      <c r="J5"/>
      <c r="K5"/>
      <c r="L5"/>
      <c r="M5"/>
      <c r="N5"/>
      <c r="O5"/>
      <c r="P5" s="42"/>
      <c r="Q5" s="42"/>
      <c r="R5" s="42"/>
      <c r="T5" s="74"/>
      <c r="U5" s="99"/>
      <c r="V5" s="90"/>
      <c r="W5" s="68"/>
    </row>
    <row r="6" spans="1:25" ht="16.5" customHeight="1">
      <c r="A6" s="4"/>
      <c r="B6" s="43" t="s">
        <v>35</v>
      </c>
      <c r="C6" s="118"/>
      <c r="D6" s="119"/>
      <c r="E6" s="119"/>
      <c r="F6" s="119"/>
      <c r="G6" s="119"/>
      <c r="H6" s="119"/>
      <c r="I6" s="119"/>
      <c r="J6" s="119"/>
      <c r="K6" s="119"/>
      <c r="L6" s="120"/>
      <c r="M6" s="114" t="s">
        <v>46</v>
      </c>
      <c r="N6" s="115"/>
      <c r="O6" s="115"/>
      <c r="P6" s="194"/>
      <c r="Q6" s="195"/>
      <c r="R6" s="196"/>
      <c r="V6" s="90"/>
      <c r="X6" s="92">
        <v>43801</v>
      </c>
      <c r="Y6" s="91"/>
    </row>
    <row r="7" spans="1:25" ht="16.5" customHeight="1">
      <c r="A7" s="4"/>
      <c r="B7" s="44" t="s">
        <v>54</v>
      </c>
      <c r="C7" s="124"/>
      <c r="D7" s="125"/>
      <c r="E7" s="125"/>
      <c r="F7" s="125"/>
      <c r="G7" s="125"/>
      <c r="H7" s="109"/>
      <c r="I7" s="109"/>
      <c r="J7" s="109"/>
      <c r="K7" s="109"/>
      <c r="L7" s="109"/>
      <c r="M7" s="208" t="s">
        <v>74</v>
      </c>
      <c r="N7" s="117"/>
      <c r="O7" s="206"/>
      <c r="P7" s="207"/>
      <c r="Q7" s="207"/>
      <c r="R7" s="207"/>
      <c r="V7" s="90"/>
      <c r="X7" s="92">
        <f>X6+7</f>
        <v>43808</v>
      </c>
      <c r="Y7" s="91"/>
    </row>
    <row r="8" spans="1:25" ht="16.5" customHeight="1">
      <c r="A8" s="4"/>
      <c r="B8" s="44" t="s">
        <v>72</v>
      </c>
      <c r="C8" s="124"/>
      <c r="D8" s="125"/>
      <c r="E8" s="125"/>
      <c r="F8" s="125"/>
      <c r="G8" s="125"/>
      <c r="H8" s="125"/>
      <c r="I8" s="125"/>
      <c r="J8" s="125"/>
      <c r="K8" s="125"/>
      <c r="L8" s="125"/>
      <c r="M8" s="116" t="s">
        <v>73</v>
      </c>
      <c r="N8" s="117"/>
      <c r="O8" s="126"/>
      <c r="P8" s="127"/>
      <c r="Q8" s="127"/>
      <c r="R8" s="128"/>
      <c r="V8" s="90"/>
      <c r="X8" s="92">
        <f t="shared" ref="X8:X71" si="0">X7+7</f>
        <v>43815</v>
      </c>
      <c r="Y8" s="91"/>
    </row>
    <row r="9" spans="1:25" ht="16.5" customHeight="1">
      <c r="A9" s="4"/>
      <c r="B9" s="129" t="s">
        <v>56</v>
      </c>
      <c r="C9" s="130"/>
      <c r="D9" s="130"/>
      <c r="E9" s="130"/>
      <c r="F9" s="130"/>
      <c r="G9" s="130"/>
      <c r="H9" s="131"/>
      <c r="I9" s="131"/>
      <c r="J9" s="131"/>
      <c r="K9" s="131"/>
      <c r="L9" s="131"/>
      <c r="M9" s="131"/>
      <c r="N9" s="132"/>
      <c r="O9" s="121"/>
      <c r="P9" s="122"/>
      <c r="Q9" s="122"/>
      <c r="R9" s="123"/>
      <c r="V9" s="90"/>
      <c r="X9" s="92">
        <f t="shared" si="0"/>
        <v>43822</v>
      </c>
      <c r="Y9" s="91"/>
    </row>
    <row r="10" spans="1:25" ht="7.5" customHeight="1">
      <c r="A10" s="4"/>
      <c r="B10" s="133"/>
      <c r="C10" s="134"/>
      <c r="D10" s="134"/>
      <c r="E10" s="134"/>
      <c r="F10" s="134"/>
      <c r="G10" s="134"/>
      <c r="H10" s="134"/>
      <c r="I10" s="134"/>
      <c r="J10" s="135"/>
      <c r="K10" s="133"/>
      <c r="L10" s="133"/>
      <c r="M10" s="133"/>
      <c r="N10" s="133"/>
      <c r="O10" s="133"/>
      <c r="P10" s="133"/>
      <c r="Q10" s="133"/>
      <c r="R10" s="133"/>
      <c r="V10" s="90"/>
      <c r="X10" s="92">
        <f t="shared" si="0"/>
        <v>43829</v>
      </c>
      <c r="Y10" s="91"/>
    </row>
    <row r="11" spans="1:25" ht="29.25" customHeight="1">
      <c r="A11" s="4"/>
      <c r="B11" s="43" t="s">
        <v>49</v>
      </c>
      <c r="C11" s="204"/>
      <c r="D11" s="204"/>
      <c r="E11" s="204"/>
      <c r="F11" s="204"/>
      <c r="G11" s="204"/>
      <c r="H11" s="204"/>
      <c r="I11" s="205"/>
      <c r="J11" s="209" t="s">
        <v>50</v>
      </c>
      <c r="K11" s="210"/>
      <c r="L11" s="210"/>
      <c r="M11" s="213"/>
      <c r="N11" s="214"/>
      <c r="O11" s="214"/>
      <c r="P11" s="214"/>
      <c r="Q11" s="214"/>
      <c r="R11" s="215"/>
      <c r="V11" s="90"/>
      <c r="W11" s="93"/>
      <c r="X11" s="92">
        <f t="shared" si="0"/>
        <v>43836</v>
      </c>
      <c r="Y11" s="91"/>
    </row>
    <row r="12" spans="1:25" ht="16.5" customHeight="1">
      <c r="A12" s="4"/>
      <c r="B12" s="45" t="s">
        <v>44</v>
      </c>
      <c r="C12" s="105"/>
      <c r="D12" s="106"/>
      <c r="E12" s="106"/>
      <c r="F12" s="106"/>
      <c r="G12" s="106"/>
      <c r="H12" s="106"/>
      <c r="I12" s="107"/>
      <c r="J12" s="111" t="s">
        <v>44</v>
      </c>
      <c r="K12" s="112"/>
      <c r="L12" s="112"/>
      <c r="M12" s="108"/>
      <c r="N12" s="109"/>
      <c r="O12" s="109"/>
      <c r="P12" s="109"/>
      <c r="Q12" s="109"/>
      <c r="R12" s="110"/>
      <c r="V12" s="90"/>
      <c r="W12" s="93"/>
      <c r="X12" s="92">
        <f t="shared" si="0"/>
        <v>43843</v>
      </c>
      <c r="Y12" s="91"/>
    </row>
    <row r="13" spans="1:25" ht="16.5" customHeight="1">
      <c r="A13" s="4"/>
      <c r="B13" s="45" t="s">
        <v>32</v>
      </c>
      <c r="C13" s="105"/>
      <c r="D13" s="106"/>
      <c r="E13" s="106"/>
      <c r="F13" s="106"/>
      <c r="G13" s="106"/>
      <c r="H13" s="106"/>
      <c r="I13" s="107"/>
      <c r="J13" s="111" t="s">
        <v>32</v>
      </c>
      <c r="K13" s="112"/>
      <c r="L13" s="112"/>
      <c r="M13" s="108"/>
      <c r="N13" s="109"/>
      <c r="O13" s="109"/>
      <c r="P13" s="109"/>
      <c r="Q13" s="109"/>
      <c r="R13" s="110"/>
      <c r="V13" s="90"/>
      <c r="W13" s="93"/>
      <c r="X13" s="92">
        <f t="shared" si="0"/>
        <v>43850</v>
      </c>
      <c r="Y13" s="91"/>
    </row>
    <row r="14" spans="1:25" ht="16.5" customHeight="1">
      <c r="A14" s="4"/>
      <c r="B14" s="46" t="s">
        <v>34</v>
      </c>
      <c r="C14" s="105"/>
      <c r="D14" s="106"/>
      <c r="E14" s="106"/>
      <c r="F14" s="106"/>
      <c r="G14" s="106"/>
      <c r="H14" s="106"/>
      <c r="I14" s="107"/>
      <c r="J14" s="211" t="s">
        <v>34</v>
      </c>
      <c r="K14" s="212"/>
      <c r="L14" s="212"/>
      <c r="M14" s="108"/>
      <c r="N14" s="109"/>
      <c r="O14" s="109"/>
      <c r="P14" s="109"/>
      <c r="Q14" s="109"/>
      <c r="R14" s="110"/>
      <c r="V14" s="90"/>
      <c r="W14" s="93"/>
      <c r="X14" s="92">
        <f t="shared" si="0"/>
        <v>43857</v>
      </c>
      <c r="Y14" s="91"/>
    </row>
    <row r="15" spans="1:25" ht="19.5" customHeight="1">
      <c r="A15" s="4"/>
      <c r="B15" s="192" t="s">
        <v>57</v>
      </c>
      <c r="C15" s="193"/>
      <c r="D15" s="193"/>
      <c r="E15" s="193"/>
      <c r="F15" s="193"/>
      <c r="G15" s="193"/>
      <c r="H15" s="193"/>
      <c r="I15" s="193"/>
      <c r="J15" s="193"/>
      <c r="K15" s="193"/>
      <c r="L15" s="193"/>
      <c r="M15" s="193"/>
      <c r="N15" s="193"/>
      <c r="O15" s="193"/>
      <c r="P15" s="193"/>
      <c r="Q15" s="193"/>
      <c r="R15" s="193"/>
      <c r="U15" s="100"/>
      <c r="V15" s="90"/>
      <c r="X15" s="92">
        <f t="shared" si="0"/>
        <v>43864</v>
      </c>
      <c r="Y15" s="91"/>
    </row>
    <row r="16" spans="1:25" ht="23.25" customHeight="1">
      <c r="A16" s="4"/>
      <c r="B16" s="190" t="s">
        <v>16</v>
      </c>
      <c r="C16" s="191"/>
      <c r="D16" s="73" t="s">
        <v>1</v>
      </c>
      <c r="E16" s="72">
        <f>P6</f>
        <v>0</v>
      </c>
      <c r="F16" s="81" t="s">
        <v>2</v>
      </c>
      <c r="G16" s="72">
        <f>IF(E16&gt;0,E16+1,0)</f>
        <v>0</v>
      </c>
      <c r="H16" s="82" t="s">
        <v>3</v>
      </c>
      <c r="I16" s="72">
        <f>IF(G16&gt;0,G16+1,0)</f>
        <v>0</v>
      </c>
      <c r="J16" s="82" t="s">
        <v>4</v>
      </c>
      <c r="K16" s="72">
        <f>IF(I16&gt;0,I16+1,0)</f>
        <v>0</v>
      </c>
      <c r="L16" s="82" t="s">
        <v>5</v>
      </c>
      <c r="M16" s="72">
        <f>IF(K16&gt;0,K16+1,0)</f>
        <v>0</v>
      </c>
      <c r="N16" s="82" t="s">
        <v>6</v>
      </c>
      <c r="O16" s="72">
        <f>IF(M16&gt;0,M16+1,0)</f>
        <v>0</v>
      </c>
      <c r="P16" s="82" t="s">
        <v>7</v>
      </c>
      <c r="Q16" s="72">
        <f>IF(O16&gt;0,O16+1,0)</f>
        <v>0</v>
      </c>
      <c r="R16" s="84" t="s">
        <v>59</v>
      </c>
      <c r="U16" s="101"/>
      <c r="V16" s="94"/>
      <c r="X16" s="92">
        <f t="shared" si="0"/>
        <v>43871</v>
      </c>
      <c r="Y16" s="91"/>
    </row>
    <row r="17" spans="1:25" ht="16.5" customHeight="1">
      <c r="A17" s="4"/>
      <c r="B17" s="200" t="s">
        <v>8</v>
      </c>
      <c r="C17" s="201"/>
      <c r="D17" s="146"/>
      <c r="E17" s="146"/>
      <c r="F17" s="146"/>
      <c r="G17" s="146"/>
      <c r="H17" s="146"/>
      <c r="I17" s="146"/>
      <c r="J17" s="146"/>
      <c r="K17" s="146"/>
      <c r="L17" s="146"/>
      <c r="M17" s="146"/>
      <c r="N17" s="146"/>
      <c r="O17" s="146"/>
      <c r="P17" s="146"/>
      <c r="Q17" s="146"/>
      <c r="R17" s="66">
        <f>IF(U57&gt;6,"Tips Capped",0)</f>
        <v>0</v>
      </c>
      <c r="U17" s="102"/>
      <c r="W17" s="68"/>
      <c r="X17" s="92">
        <f t="shared" si="0"/>
        <v>43878</v>
      </c>
    </row>
    <row r="18" spans="1:25" ht="16.5" customHeight="1">
      <c r="A18" s="4"/>
      <c r="B18" s="136" t="s">
        <v>58</v>
      </c>
      <c r="C18" s="137"/>
      <c r="D18" s="147"/>
      <c r="E18" s="147"/>
      <c r="F18" s="147"/>
      <c r="G18" s="147"/>
      <c r="H18" s="147"/>
      <c r="I18" s="147"/>
      <c r="J18" s="147"/>
      <c r="K18" s="147"/>
      <c r="L18" s="147"/>
      <c r="M18" s="147"/>
      <c r="N18" s="147"/>
      <c r="O18" s="147"/>
      <c r="P18" s="147"/>
      <c r="Q18" s="147"/>
      <c r="R18" s="65">
        <f>IF(U57&gt;6,SUM(D17:Q17)+(6*U55),IF(U57&lt;6,SUM(D17:Q18),IF(U57=6,SUM(D17:Q17)+(6*U55),0)))</f>
        <v>0</v>
      </c>
      <c r="U18" s="103"/>
      <c r="W18" s="68"/>
      <c r="X18" s="92">
        <f t="shared" si="0"/>
        <v>43885</v>
      </c>
    </row>
    <row r="19" spans="1:25" ht="16.5" customHeight="1">
      <c r="A19" s="4"/>
      <c r="B19" s="142" t="s">
        <v>65</v>
      </c>
      <c r="C19" s="143"/>
      <c r="D19" s="146"/>
      <c r="E19" s="146"/>
      <c r="F19" s="146"/>
      <c r="G19" s="146"/>
      <c r="H19" s="146"/>
      <c r="I19" s="146"/>
      <c r="J19" s="146"/>
      <c r="K19" s="146"/>
      <c r="L19" s="146"/>
      <c r="M19" s="146"/>
      <c r="N19" s="146"/>
      <c r="O19" s="146"/>
      <c r="P19" s="146"/>
      <c r="Q19" s="146"/>
      <c r="R19" s="138" t="s">
        <v>40</v>
      </c>
      <c r="W19" s="95"/>
      <c r="X19" s="92">
        <f t="shared" si="0"/>
        <v>43892</v>
      </c>
      <c r="Y19" s="91"/>
    </row>
    <row r="20" spans="1:25" ht="16.5" customHeight="1">
      <c r="A20" s="4"/>
      <c r="B20" s="142" t="s">
        <v>66</v>
      </c>
      <c r="C20" s="143"/>
      <c r="D20" s="146"/>
      <c r="E20" s="146"/>
      <c r="F20" s="146"/>
      <c r="G20" s="146"/>
      <c r="H20" s="146"/>
      <c r="I20" s="146"/>
      <c r="J20" s="146"/>
      <c r="K20" s="146"/>
      <c r="L20" s="146"/>
      <c r="M20" s="146"/>
      <c r="N20" s="146"/>
      <c r="O20" s="146"/>
      <c r="P20" s="146"/>
      <c r="Q20" s="146"/>
      <c r="R20" s="139"/>
      <c r="W20" s="95"/>
      <c r="X20" s="92">
        <f t="shared" si="0"/>
        <v>43899</v>
      </c>
      <c r="Y20" s="91"/>
    </row>
    <row r="21" spans="1:25" ht="16.5" customHeight="1">
      <c r="A21" s="4"/>
      <c r="B21" s="144" t="s">
        <v>39</v>
      </c>
      <c r="C21" s="145"/>
      <c r="D21" s="113"/>
      <c r="E21" s="113"/>
      <c r="F21" s="113"/>
      <c r="G21" s="113"/>
      <c r="H21" s="113"/>
      <c r="I21" s="113"/>
      <c r="J21" s="113"/>
      <c r="K21" s="113"/>
      <c r="L21" s="113"/>
      <c r="M21" s="113"/>
      <c r="N21" s="113"/>
      <c r="O21" s="113"/>
      <c r="P21" s="113"/>
      <c r="Q21" s="113"/>
      <c r="R21" s="140"/>
      <c r="W21" s="95"/>
      <c r="X21" s="92">
        <f t="shared" si="0"/>
        <v>43906</v>
      </c>
      <c r="Y21" s="91"/>
    </row>
    <row r="22" spans="1:25" ht="16.5" customHeight="1">
      <c r="A22" s="4"/>
      <c r="B22" s="144" t="s">
        <v>67</v>
      </c>
      <c r="C22" s="145"/>
      <c r="D22" s="113"/>
      <c r="E22" s="113"/>
      <c r="F22" s="113"/>
      <c r="G22" s="113"/>
      <c r="H22" s="113"/>
      <c r="I22" s="113"/>
      <c r="J22" s="113"/>
      <c r="K22" s="113"/>
      <c r="L22" s="113"/>
      <c r="M22" s="113"/>
      <c r="N22" s="113"/>
      <c r="O22" s="113"/>
      <c r="P22" s="113"/>
      <c r="Q22" s="113"/>
      <c r="R22" s="140"/>
      <c r="W22" s="95"/>
      <c r="X22" s="92">
        <f t="shared" si="0"/>
        <v>43913</v>
      </c>
      <c r="Y22" s="91"/>
    </row>
    <row r="23" spans="1:25" ht="16.5" customHeight="1">
      <c r="A23" s="4"/>
      <c r="B23" s="144" t="s">
        <v>68</v>
      </c>
      <c r="C23" s="145"/>
      <c r="D23" s="113"/>
      <c r="E23" s="113"/>
      <c r="F23" s="113"/>
      <c r="G23" s="113"/>
      <c r="H23" s="113"/>
      <c r="I23" s="113"/>
      <c r="J23" s="113"/>
      <c r="K23" s="113"/>
      <c r="L23" s="113"/>
      <c r="M23" s="113"/>
      <c r="N23" s="113"/>
      <c r="O23" s="113"/>
      <c r="P23" s="113"/>
      <c r="Q23" s="113"/>
      <c r="R23" s="140"/>
      <c r="W23" s="95"/>
      <c r="X23" s="92">
        <f t="shared" si="0"/>
        <v>43920</v>
      </c>
      <c r="Y23" s="91"/>
    </row>
    <row r="24" spans="1:25" ht="16.5" customHeight="1">
      <c r="A24" s="4"/>
      <c r="B24" s="239" t="s">
        <v>70</v>
      </c>
      <c r="C24" s="216"/>
      <c r="D24" s="113"/>
      <c r="E24" s="113"/>
      <c r="F24" s="113"/>
      <c r="G24" s="113"/>
      <c r="H24" s="113"/>
      <c r="I24" s="113"/>
      <c r="J24" s="113"/>
      <c r="K24" s="113"/>
      <c r="L24" s="113"/>
      <c r="M24" s="113"/>
      <c r="N24" s="113"/>
      <c r="O24" s="113"/>
      <c r="P24" s="113"/>
      <c r="Q24" s="113"/>
      <c r="R24" s="140"/>
      <c r="V24" s="90" t="s">
        <v>91</v>
      </c>
      <c r="W24" s="95"/>
      <c r="X24" s="92">
        <f t="shared" si="0"/>
        <v>43927</v>
      </c>
      <c r="Y24" s="91"/>
    </row>
    <row r="25" spans="1:25" ht="16.5" customHeight="1">
      <c r="A25" s="4"/>
      <c r="B25" s="144" t="s">
        <v>9</v>
      </c>
      <c r="C25" s="145"/>
      <c r="D25" s="113"/>
      <c r="E25" s="113"/>
      <c r="F25" s="113"/>
      <c r="G25" s="113"/>
      <c r="H25" s="113"/>
      <c r="I25" s="113"/>
      <c r="J25" s="113"/>
      <c r="K25" s="113"/>
      <c r="L25" s="113"/>
      <c r="M25" s="113"/>
      <c r="N25" s="113"/>
      <c r="O25" s="113"/>
      <c r="P25" s="113"/>
      <c r="Q25" s="113"/>
      <c r="R25" s="140"/>
      <c r="V25" s="95" t="s">
        <v>69</v>
      </c>
      <c r="W25" s="95"/>
      <c r="X25" s="92">
        <f t="shared" si="0"/>
        <v>43934</v>
      </c>
      <c r="Y25" s="91"/>
    </row>
    <row r="26" spans="1:25" ht="16.5" customHeight="1">
      <c r="A26" s="4"/>
      <c r="B26" s="47" t="s">
        <v>36</v>
      </c>
      <c r="C26" s="48" t="s">
        <v>97</v>
      </c>
      <c r="D26" s="49"/>
      <c r="E26" s="50">
        <f>D26*0.58</f>
        <v>0</v>
      </c>
      <c r="F26" s="49"/>
      <c r="G26" s="50">
        <f>F26*0.58</f>
        <v>0</v>
      </c>
      <c r="H26" s="49"/>
      <c r="I26" s="50">
        <f>H26*0.58</f>
        <v>0</v>
      </c>
      <c r="J26" s="49"/>
      <c r="K26" s="50">
        <f>J26*0.58</f>
        <v>0</v>
      </c>
      <c r="L26" s="49"/>
      <c r="M26" s="50">
        <f>L26*0.58</f>
        <v>0</v>
      </c>
      <c r="N26" s="49"/>
      <c r="O26" s="50">
        <f>N26*0.58</f>
        <v>0</v>
      </c>
      <c r="P26" s="49"/>
      <c r="Q26" s="50">
        <f>P26*0.58</f>
        <v>0</v>
      </c>
      <c r="R26" s="140"/>
      <c r="V26" s="95" t="s">
        <v>39</v>
      </c>
      <c r="W26" s="68"/>
      <c r="X26" s="92">
        <f t="shared" si="0"/>
        <v>43941</v>
      </c>
    </row>
    <row r="27" spans="1:25" ht="16.5" customHeight="1">
      <c r="A27" s="4"/>
      <c r="B27" s="144" t="s">
        <v>10</v>
      </c>
      <c r="C27" s="145"/>
      <c r="D27" s="113"/>
      <c r="E27" s="113"/>
      <c r="F27" s="113"/>
      <c r="G27" s="113"/>
      <c r="H27" s="113"/>
      <c r="I27" s="113"/>
      <c r="J27" s="113"/>
      <c r="K27" s="113"/>
      <c r="L27" s="113"/>
      <c r="M27" s="113"/>
      <c r="N27" s="113"/>
      <c r="O27" s="113"/>
      <c r="P27" s="113"/>
      <c r="Q27" s="113"/>
      <c r="R27" s="141"/>
      <c r="V27" s="95" t="s">
        <v>42</v>
      </c>
      <c r="X27" s="92">
        <f t="shared" si="0"/>
        <v>43948</v>
      </c>
      <c r="Y27" s="91"/>
    </row>
    <row r="28" spans="1:25" ht="16.5" customHeight="1">
      <c r="A28" s="4"/>
      <c r="B28" s="136" t="s">
        <v>38</v>
      </c>
      <c r="C28" s="137"/>
      <c r="D28" s="147"/>
      <c r="E28" s="147"/>
      <c r="F28" s="147"/>
      <c r="G28" s="147"/>
      <c r="H28" s="147"/>
      <c r="I28" s="147"/>
      <c r="J28" s="147"/>
      <c r="K28" s="147"/>
      <c r="L28" s="147"/>
      <c r="M28" s="147"/>
      <c r="N28" s="147"/>
      <c r="O28" s="147"/>
      <c r="P28" s="147"/>
      <c r="Q28" s="147"/>
      <c r="R28" s="65">
        <f>SUM(D19:Q25)+E26+G26+I26+K26+M26+O26+Q26+SUM(D27:P28)</f>
        <v>0</v>
      </c>
      <c r="V28" s="95" t="s">
        <v>68</v>
      </c>
      <c r="X28" s="92">
        <f t="shared" si="0"/>
        <v>43955</v>
      </c>
      <c r="Y28" s="91"/>
    </row>
    <row r="29" spans="1:25" ht="16.5" customHeight="1">
      <c r="A29" s="4"/>
      <c r="B29" s="142" t="s">
        <v>93</v>
      </c>
      <c r="C29" s="219"/>
      <c r="D29" s="146"/>
      <c r="E29" s="146"/>
      <c r="F29" s="146"/>
      <c r="G29" s="146"/>
      <c r="H29" s="146"/>
      <c r="I29" s="146"/>
      <c r="J29" s="146"/>
      <c r="K29" s="146"/>
      <c r="L29" s="146"/>
      <c r="M29" s="146"/>
      <c r="N29" s="146"/>
      <c r="O29" s="146"/>
      <c r="P29" s="146"/>
      <c r="Q29" s="146"/>
      <c r="R29" s="237" t="s">
        <v>41</v>
      </c>
      <c r="V29" s="95" t="s">
        <v>43</v>
      </c>
      <c r="X29" s="92">
        <f t="shared" si="0"/>
        <v>43962</v>
      </c>
      <c r="Y29" s="91"/>
    </row>
    <row r="30" spans="1:25" ht="16.5" customHeight="1">
      <c r="A30" s="4"/>
      <c r="B30" s="144" t="s">
        <v>95</v>
      </c>
      <c r="C30" s="145"/>
      <c r="D30" s="113"/>
      <c r="E30" s="113"/>
      <c r="F30" s="113"/>
      <c r="G30" s="113"/>
      <c r="H30" s="113"/>
      <c r="I30" s="113"/>
      <c r="J30" s="113"/>
      <c r="K30" s="113"/>
      <c r="L30" s="113"/>
      <c r="M30" s="113"/>
      <c r="N30" s="113"/>
      <c r="O30" s="113"/>
      <c r="P30" s="113"/>
      <c r="Q30" s="113"/>
      <c r="R30" s="238"/>
      <c r="X30" s="92">
        <f t="shared" si="0"/>
        <v>43969</v>
      </c>
      <c r="Y30" s="91"/>
    </row>
    <row r="31" spans="1:25" ht="16.5" customHeight="1">
      <c r="A31" s="4"/>
      <c r="B31" s="220" t="s">
        <v>94</v>
      </c>
      <c r="C31" s="221"/>
      <c r="D31" s="218"/>
      <c r="E31" s="218"/>
      <c r="F31" s="218"/>
      <c r="G31" s="218"/>
      <c r="H31" s="218"/>
      <c r="I31" s="218"/>
      <c r="J31" s="218"/>
      <c r="K31" s="218"/>
      <c r="L31" s="218"/>
      <c r="M31" s="218"/>
      <c r="N31" s="218"/>
      <c r="O31" s="218"/>
      <c r="P31" s="218"/>
      <c r="Q31" s="218"/>
      <c r="R31" s="65">
        <f>SUM(D29:Q31)</f>
        <v>0</v>
      </c>
      <c r="V31" s="90"/>
      <c r="X31" s="92">
        <f t="shared" si="0"/>
        <v>43976</v>
      </c>
      <c r="Y31" s="91"/>
    </row>
    <row r="32" spans="1:25" ht="16.5" customHeight="1">
      <c r="A32" s="4"/>
      <c r="B32" s="86" t="s">
        <v>61</v>
      </c>
      <c r="C32" s="85"/>
      <c r="D32" s="98"/>
      <c r="E32" s="98"/>
      <c r="F32" s="98"/>
      <c r="G32" s="98"/>
      <c r="H32" s="98"/>
      <c r="I32" s="98"/>
      <c r="J32" s="233" t="s">
        <v>62</v>
      </c>
      <c r="K32" s="234"/>
      <c r="L32" s="234"/>
      <c r="M32" s="234"/>
      <c r="N32" s="234"/>
      <c r="O32" s="234"/>
      <c r="P32" s="234"/>
      <c r="Q32" s="234"/>
      <c r="R32" s="234"/>
      <c r="V32" s="90"/>
      <c r="X32" s="92">
        <f t="shared" si="0"/>
        <v>43983</v>
      </c>
      <c r="Y32" s="91"/>
    </row>
    <row r="33" spans="1:25" ht="16.5" customHeight="1">
      <c r="A33" s="4"/>
      <c r="B33" s="224"/>
      <c r="C33" s="225"/>
      <c r="D33" s="225"/>
      <c r="E33" s="225"/>
      <c r="F33" s="225"/>
      <c r="G33" s="225"/>
      <c r="H33" s="225"/>
      <c r="I33" s="225"/>
      <c r="J33" s="225"/>
      <c r="K33" s="225"/>
      <c r="L33" s="225"/>
      <c r="M33" s="225"/>
      <c r="N33" s="225"/>
      <c r="O33" s="225"/>
      <c r="P33" s="225"/>
      <c r="Q33" s="225"/>
      <c r="R33" s="226"/>
      <c r="V33" s="90"/>
      <c r="X33" s="92">
        <f t="shared" si="0"/>
        <v>43990</v>
      </c>
      <c r="Y33" s="91"/>
    </row>
    <row r="34" spans="1:25" ht="16.5" customHeight="1">
      <c r="A34" s="4"/>
      <c r="B34" s="227"/>
      <c r="C34" s="228"/>
      <c r="D34" s="228"/>
      <c r="E34" s="228"/>
      <c r="F34" s="228"/>
      <c r="G34" s="228"/>
      <c r="H34" s="228"/>
      <c r="I34" s="228"/>
      <c r="J34" s="228"/>
      <c r="K34" s="228"/>
      <c r="L34" s="228"/>
      <c r="M34" s="228"/>
      <c r="N34" s="228"/>
      <c r="O34" s="228"/>
      <c r="P34" s="228"/>
      <c r="Q34" s="228"/>
      <c r="R34" s="229"/>
      <c r="V34" s="90"/>
      <c r="X34" s="92">
        <f t="shared" si="0"/>
        <v>43997</v>
      </c>
      <c r="Y34" s="91"/>
    </row>
    <row r="35" spans="1:25" ht="16.5" customHeight="1">
      <c r="A35" s="4"/>
      <c r="B35" s="230"/>
      <c r="C35" s="231"/>
      <c r="D35" s="231"/>
      <c r="E35" s="231"/>
      <c r="F35" s="231"/>
      <c r="G35" s="231"/>
      <c r="H35" s="231"/>
      <c r="I35" s="231"/>
      <c r="J35" s="231"/>
      <c r="K35" s="231"/>
      <c r="L35" s="231"/>
      <c r="M35" s="231"/>
      <c r="N35" s="231"/>
      <c r="O35" s="231"/>
      <c r="P35" s="231"/>
      <c r="Q35" s="231"/>
      <c r="R35" s="232"/>
      <c r="V35" s="90"/>
      <c r="X35" s="92">
        <f t="shared" si="0"/>
        <v>44004</v>
      </c>
      <c r="Y35" s="91"/>
    </row>
    <row r="36" spans="1:25" ht="20.25" customHeight="1">
      <c r="A36" s="4"/>
      <c r="B36" s="86" t="s">
        <v>60</v>
      </c>
      <c r="C36" s="35"/>
      <c r="D36" s="35"/>
      <c r="E36" s="35"/>
      <c r="F36" s="35"/>
      <c r="G36" s="35"/>
      <c r="H36" s="235" t="s">
        <v>75</v>
      </c>
      <c r="I36" s="236"/>
      <c r="J36" s="236"/>
      <c r="K36" s="236"/>
      <c r="L36" s="236"/>
      <c r="M36" s="236"/>
      <c r="N36" s="236"/>
      <c r="O36" s="236"/>
      <c r="P36" s="236"/>
      <c r="Q36" s="236"/>
      <c r="R36" s="236"/>
      <c r="V36" s="90"/>
      <c r="X36" s="92">
        <f t="shared" si="0"/>
        <v>44011</v>
      </c>
      <c r="Y36" s="91"/>
    </row>
    <row r="37" spans="1:25" ht="15.75" customHeight="1">
      <c r="A37" s="4"/>
      <c r="B37" s="51" t="s">
        <v>11</v>
      </c>
      <c r="C37" s="222" t="s">
        <v>63</v>
      </c>
      <c r="D37" s="223"/>
      <c r="E37" s="223"/>
      <c r="F37" s="223"/>
      <c r="G37" s="223"/>
      <c r="H37" s="223"/>
      <c r="I37" s="223"/>
      <c r="J37" s="223"/>
      <c r="K37" s="223"/>
      <c r="L37" s="223"/>
      <c r="M37" s="223"/>
      <c r="N37" s="223"/>
      <c r="O37" s="223"/>
      <c r="P37" s="223"/>
      <c r="Q37" s="223"/>
      <c r="R37" s="52" t="s">
        <v>12</v>
      </c>
      <c r="V37" s="90"/>
      <c r="X37" s="92">
        <f t="shared" si="0"/>
        <v>44018</v>
      </c>
      <c r="Y37" s="91"/>
    </row>
    <row r="38" spans="1:25" ht="16.5" customHeight="1">
      <c r="A38" s="4"/>
      <c r="B38" s="53"/>
      <c r="C38" s="216"/>
      <c r="D38" s="217"/>
      <c r="E38" s="217"/>
      <c r="F38" s="217"/>
      <c r="G38" s="217"/>
      <c r="H38" s="217"/>
      <c r="I38" s="217"/>
      <c r="J38" s="217"/>
      <c r="K38" s="217"/>
      <c r="L38" s="217"/>
      <c r="M38" s="217"/>
      <c r="N38" s="217"/>
      <c r="O38" s="217"/>
      <c r="P38" s="217"/>
      <c r="Q38" s="217"/>
      <c r="R38" s="54"/>
      <c r="V38" s="90"/>
      <c r="X38" s="92">
        <f t="shared" si="0"/>
        <v>44025</v>
      </c>
      <c r="Y38" s="91"/>
    </row>
    <row r="39" spans="1:25" ht="16.5" customHeight="1">
      <c r="A39" s="4"/>
      <c r="B39" s="53"/>
      <c r="C39" s="216"/>
      <c r="D39" s="217"/>
      <c r="E39" s="217"/>
      <c r="F39" s="217"/>
      <c r="G39" s="217"/>
      <c r="H39" s="217"/>
      <c r="I39" s="217"/>
      <c r="J39" s="217"/>
      <c r="K39" s="217"/>
      <c r="L39" s="217"/>
      <c r="M39" s="217"/>
      <c r="N39" s="217"/>
      <c r="O39" s="217"/>
      <c r="P39" s="217"/>
      <c r="Q39" s="217"/>
      <c r="R39" s="55"/>
      <c r="V39" s="90"/>
      <c r="X39" s="92">
        <f t="shared" si="0"/>
        <v>44032</v>
      </c>
      <c r="Y39" s="91"/>
    </row>
    <row r="40" spans="1:25" ht="16.5" customHeight="1">
      <c r="A40" s="4"/>
      <c r="B40" s="56"/>
      <c r="C40" s="153"/>
      <c r="D40" s="154"/>
      <c r="E40" s="154"/>
      <c r="F40" s="154"/>
      <c r="G40" s="154"/>
      <c r="H40" s="154"/>
      <c r="I40" s="154"/>
      <c r="J40" s="154"/>
      <c r="K40" s="154"/>
      <c r="L40" s="154"/>
      <c r="M40" s="154"/>
      <c r="N40" s="154"/>
      <c r="O40" s="154"/>
      <c r="P40" s="154"/>
      <c r="Q40" s="154"/>
      <c r="R40" s="57"/>
      <c r="V40" s="90"/>
      <c r="X40" s="92">
        <f t="shared" si="0"/>
        <v>44039</v>
      </c>
      <c r="Y40" s="91"/>
    </row>
    <row r="41" spans="1:25" ht="16.5" customHeight="1">
      <c r="A41" s="4"/>
      <c r="B41" s="80"/>
      <c r="C41" s="78"/>
      <c r="D41" s="203"/>
      <c r="E41" s="203"/>
      <c r="F41" s="203"/>
      <c r="G41" s="203"/>
      <c r="H41" s="78"/>
      <c r="I41" s="78"/>
      <c r="J41" s="78"/>
      <c r="K41" s="78"/>
      <c r="L41" s="78"/>
      <c r="M41" s="78"/>
      <c r="N41" s="78"/>
      <c r="O41" s="240" t="s">
        <v>45</v>
      </c>
      <c r="P41" s="241"/>
      <c r="Q41" s="242"/>
      <c r="R41" s="60">
        <f>SUM(R38:R40)</f>
        <v>0</v>
      </c>
      <c r="V41" s="90"/>
      <c r="X41" s="92">
        <f t="shared" si="0"/>
        <v>44046</v>
      </c>
      <c r="Y41" s="91"/>
    </row>
    <row r="42" spans="1:25" ht="14.25" customHeight="1">
      <c r="A42" s="4"/>
      <c r="B42" s="157" t="s">
        <v>15</v>
      </c>
      <c r="C42" s="157"/>
      <c r="D42" s="157"/>
      <c r="E42" s="157"/>
      <c r="F42" s="157"/>
      <c r="G42" s="157"/>
      <c r="H42" s="157"/>
      <c r="I42" s="157"/>
      <c r="J42" s="158" t="s">
        <v>33</v>
      </c>
      <c r="K42" s="159"/>
      <c r="L42" s="159"/>
      <c r="M42" s="159"/>
      <c r="N42" s="159"/>
      <c r="O42" s="159"/>
      <c r="P42" s="159"/>
      <c r="Q42" s="159"/>
      <c r="R42" s="159"/>
      <c r="U42" s="104"/>
      <c r="V42" s="90"/>
      <c r="W42" s="68"/>
      <c r="X42" s="92">
        <f t="shared" si="0"/>
        <v>44053</v>
      </c>
    </row>
    <row r="43" spans="1:25" ht="16.5" customHeight="1">
      <c r="A43" s="4"/>
      <c r="B43" s="58"/>
      <c r="C43" s="151"/>
      <c r="D43" s="151"/>
      <c r="E43" s="151"/>
      <c r="F43" s="152">
        <f>IF(R45&gt;0,R45,0)</f>
        <v>0</v>
      </c>
      <c r="G43" s="152"/>
      <c r="H43" s="152"/>
      <c r="I43" s="152"/>
      <c r="J43" s="164" t="s">
        <v>13</v>
      </c>
      <c r="K43" s="164"/>
      <c r="L43" s="164"/>
      <c r="M43" s="164"/>
      <c r="N43" s="164"/>
      <c r="O43" s="164"/>
      <c r="P43" s="164"/>
      <c r="Q43" s="165"/>
      <c r="R43" s="61">
        <f>R18+R28+R31+R41</f>
        <v>0</v>
      </c>
      <c r="V43" s="90"/>
      <c r="X43" s="92">
        <f t="shared" si="0"/>
        <v>44060</v>
      </c>
      <c r="Y43" s="91"/>
    </row>
    <row r="44" spans="1:25" ht="16.5" customHeight="1">
      <c r="A44" s="4"/>
      <c r="B44" s="58"/>
      <c r="C44" s="151"/>
      <c r="D44" s="151"/>
      <c r="E44" s="151"/>
      <c r="F44" s="152">
        <f>IF($R$45&gt;0,$R$45-F43,0)</f>
        <v>0</v>
      </c>
      <c r="G44" s="152"/>
      <c r="H44" s="152"/>
      <c r="I44" s="152"/>
      <c r="J44" s="166" t="s">
        <v>17</v>
      </c>
      <c r="K44" s="166"/>
      <c r="L44" s="166"/>
      <c r="M44" s="166"/>
      <c r="N44" s="166"/>
      <c r="O44" s="166"/>
      <c r="P44" s="166"/>
      <c r="Q44" s="167"/>
      <c r="R44" s="62"/>
      <c r="V44" s="90"/>
      <c r="X44" s="92">
        <f t="shared" si="0"/>
        <v>44067</v>
      </c>
      <c r="Y44" s="91"/>
    </row>
    <row r="45" spans="1:25" ht="16.5" customHeight="1">
      <c r="A45" s="4"/>
      <c r="B45" s="58"/>
      <c r="C45" s="151"/>
      <c r="D45" s="151"/>
      <c r="E45" s="151"/>
      <c r="F45" s="152">
        <f>IF($R$45&gt;0,$R$45-(F43+F44),0)</f>
        <v>0</v>
      </c>
      <c r="G45" s="152"/>
      <c r="H45" s="152"/>
      <c r="I45" s="152"/>
      <c r="J45" s="166" t="s">
        <v>14</v>
      </c>
      <c r="K45" s="166"/>
      <c r="L45" s="166"/>
      <c r="M45" s="166"/>
      <c r="N45" s="166"/>
      <c r="O45" s="166"/>
      <c r="P45" s="166"/>
      <c r="Q45" s="167"/>
      <c r="R45" s="63">
        <f>IF(R43&gt;R44,R43-R44,0)</f>
        <v>0</v>
      </c>
      <c r="V45" s="90"/>
      <c r="X45" s="92">
        <f t="shared" si="0"/>
        <v>44074</v>
      </c>
      <c r="Y45" s="91"/>
    </row>
    <row r="46" spans="1:25" ht="16.5" customHeight="1">
      <c r="A46" s="4"/>
      <c r="B46" s="59"/>
      <c r="C46" s="151"/>
      <c r="D46" s="151"/>
      <c r="E46" s="151"/>
      <c r="F46" s="168">
        <f>IF($F$45&gt;0,$R$45-(F43+F44+F45),0)</f>
        <v>0</v>
      </c>
      <c r="G46" s="168"/>
      <c r="H46" s="168"/>
      <c r="I46" s="168"/>
      <c r="J46" s="155" t="s">
        <v>92</v>
      </c>
      <c r="K46" s="155"/>
      <c r="L46" s="155"/>
      <c r="M46" s="155"/>
      <c r="N46" s="155"/>
      <c r="O46" s="155"/>
      <c r="P46" s="155"/>
      <c r="Q46" s="156"/>
      <c r="R46" s="64">
        <f>IF(R43&gt;R44,0,R44-R43)</f>
        <v>0</v>
      </c>
      <c r="V46" s="90"/>
      <c r="X46" s="92">
        <f t="shared" si="0"/>
        <v>44081</v>
      </c>
      <c r="Y46" s="91"/>
    </row>
    <row r="47" spans="1:25" ht="16.5" customHeight="1">
      <c r="A47" s="4"/>
      <c r="B47" s="182" t="s">
        <v>76</v>
      </c>
      <c r="C47" s="183"/>
      <c r="D47" s="183"/>
      <c r="E47" s="183"/>
      <c r="F47" s="183"/>
      <c r="G47" s="184" t="s">
        <v>31</v>
      </c>
      <c r="H47" s="184"/>
      <c r="I47" s="185"/>
      <c r="J47" s="178" t="s">
        <v>77</v>
      </c>
      <c r="K47" s="179"/>
      <c r="L47" s="179"/>
      <c r="M47" s="179"/>
      <c r="N47" s="179"/>
      <c r="O47" s="179"/>
      <c r="P47" s="179"/>
      <c r="Q47" s="179"/>
      <c r="R47" s="22" t="s">
        <v>31</v>
      </c>
      <c r="X47" s="92">
        <f t="shared" si="0"/>
        <v>44088</v>
      </c>
    </row>
    <row r="48" spans="1:25" ht="16.5" customHeight="1">
      <c r="A48" s="4"/>
      <c r="B48" s="180"/>
      <c r="C48" s="170"/>
      <c r="D48" s="170"/>
      <c r="E48" s="170"/>
      <c r="F48" s="170"/>
      <c r="G48" s="169"/>
      <c r="H48" s="170"/>
      <c r="I48" s="171"/>
      <c r="J48" s="160"/>
      <c r="K48" s="161"/>
      <c r="L48" s="161"/>
      <c r="M48" s="161"/>
      <c r="N48" s="161"/>
      <c r="O48" s="161"/>
      <c r="P48" s="161"/>
      <c r="Q48" s="174"/>
      <c r="R48" s="175"/>
      <c r="X48" s="92">
        <f t="shared" si="0"/>
        <v>44095</v>
      </c>
    </row>
    <row r="49" spans="1:33" ht="16.5" customHeight="1">
      <c r="A49" s="4"/>
      <c r="B49" s="181"/>
      <c r="C49" s="172"/>
      <c r="D49" s="172"/>
      <c r="E49" s="172"/>
      <c r="F49" s="172"/>
      <c r="G49" s="172"/>
      <c r="H49" s="172"/>
      <c r="I49" s="173"/>
      <c r="J49" s="162"/>
      <c r="K49" s="163"/>
      <c r="L49" s="163"/>
      <c r="M49" s="163"/>
      <c r="N49" s="163"/>
      <c r="O49" s="163"/>
      <c r="P49" s="163"/>
      <c r="Q49" s="176"/>
      <c r="R49" s="177"/>
      <c r="U49" s="99"/>
      <c r="X49" s="92">
        <f t="shared" si="0"/>
        <v>44102</v>
      </c>
    </row>
    <row r="50" spans="1:33" ht="15" customHeight="1">
      <c r="A50" s="4"/>
      <c r="B50" s="150" t="s">
        <v>64</v>
      </c>
      <c r="C50" s="150"/>
      <c r="D50" s="150"/>
      <c r="E50" s="150"/>
      <c r="F50" s="150"/>
      <c r="G50" s="150"/>
      <c r="H50" s="150"/>
      <c r="I50" s="150"/>
      <c r="J50" s="150"/>
      <c r="K50" s="150"/>
      <c r="L50" s="150"/>
      <c r="M50" s="150"/>
      <c r="N50" s="150"/>
      <c r="O50" s="150"/>
      <c r="P50" s="150"/>
      <c r="Q50" s="150"/>
      <c r="R50" s="150"/>
      <c r="X50" s="92">
        <f t="shared" si="0"/>
        <v>44109</v>
      </c>
    </row>
    <row r="51" spans="1:33" ht="9.75" customHeight="1">
      <c r="A51" s="4"/>
      <c r="B51" s="87" t="s">
        <v>96</v>
      </c>
      <c r="C51" s="31"/>
      <c r="D51" s="31"/>
      <c r="E51" s="31"/>
      <c r="F51" s="31"/>
      <c r="G51" s="31"/>
      <c r="H51" s="31"/>
      <c r="I51" s="31"/>
      <c r="J51" s="31"/>
      <c r="K51" s="31"/>
      <c r="L51" s="31"/>
      <c r="M51" s="31"/>
      <c r="N51" s="34"/>
      <c r="O51" s="31"/>
      <c r="P51" s="148"/>
      <c r="Q51" s="149"/>
      <c r="R51" s="149"/>
      <c r="U51" s="99"/>
      <c r="V51" s="75"/>
      <c r="X51" s="92">
        <f t="shared" si="0"/>
        <v>44116</v>
      </c>
      <c r="Y51" s="96"/>
    </row>
    <row r="52" spans="1:33" s="5" customFormat="1" ht="9.75" customHeight="1">
      <c r="A52" s="6"/>
      <c r="B52" s="4"/>
      <c r="C52" s="4"/>
      <c r="D52" s="4"/>
      <c r="E52" s="4"/>
      <c r="F52" s="4"/>
      <c r="G52" s="4"/>
      <c r="H52" s="4"/>
      <c r="I52" s="4"/>
      <c r="J52" s="4"/>
      <c r="K52" s="4"/>
      <c r="L52" s="4"/>
      <c r="M52" s="4"/>
      <c r="N52" s="4"/>
      <c r="O52" s="4"/>
      <c r="P52" s="4"/>
      <c r="Q52" s="4"/>
      <c r="R52" s="4"/>
      <c r="S52" s="16"/>
      <c r="T52" s="75"/>
      <c r="U52" s="75"/>
      <c r="V52" s="67"/>
      <c r="W52" s="97"/>
      <c r="X52" s="92">
        <f t="shared" si="0"/>
        <v>44123</v>
      </c>
      <c r="Y52" s="68"/>
      <c r="Z52" s="75"/>
      <c r="AA52" s="75"/>
      <c r="AB52" s="75"/>
      <c r="AC52" s="33"/>
      <c r="AD52" s="33"/>
      <c r="AE52" s="33"/>
      <c r="AF52" s="33"/>
      <c r="AG52" s="33"/>
    </row>
    <row r="53" spans="1:33">
      <c r="A53" s="4"/>
      <c r="B53" s="4"/>
      <c r="C53" s="4"/>
      <c r="D53" s="4"/>
      <c r="E53" s="4"/>
      <c r="F53" s="4"/>
      <c r="G53" s="4"/>
      <c r="H53" s="4"/>
      <c r="I53" s="4"/>
      <c r="J53" s="4"/>
      <c r="K53" s="4"/>
      <c r="L53" s="4"/>
      <c r="M53" s="3"/>
      <c r="N53" s="3"/>
      <c r="O53" s="3"/>
      <c r="P53" s="3"/>
      <c r="Q53" s="3"/>
      <c r="R53" s="3"/>
      <c r="X53" s="92">
        <f t="shared" si="0"/>
        <v>44130</v>
      </c>
    </row>
    <row r="54" spans="1:33" ht="18" customHeight="1">
      <c r="A54" s="4"/>
      <c r="B54" s="8"/>
      <c r="C54" s="2"/>
      <c r="D54" s="2"/>
      <c r="E54" s="2"/>
      <c r="F54" s="2"/>
      <c r="G54" s="2"/>
      <c r="H54" s="2"/>
      <c r="I54" s="2"/>
      <c r="J54" s="2"/>
      <c r="K54" s="2"/>
      <c r="L54" s="2"/>
      <c r="M54" s="2"/>
      <c r="N54" s="2"/>
      <c r="O54" s="2"/>
      <c r="P54" s="2"/>
      <c r="Q54" s="2"/>
      <c r="R54" s="2"/>
      <c r="X54" s="92">
        <f t="shared" si="0"/>
        <v>44137</v>
      </c>
    </row>
    <row r="55" spans="1:33" s="67" customFormat="1">
      <c r="A55" s="69"/>
      <c r="B55" s="70"/>
      <c r="C55" s="70"/>
      <c r="D55" s="70"/>
      <c r="E55" s="70">
        <f>COUNT(D17:D31)</f>
        <v>0</v>
      </c>
      <c r="F55" s="70"/>
      <c r="G55" s="70">
        <f>COUNT(F17:F31)</f>
        <v>0</v>
      </c>
      <c r="H55" s="70"/>
      <c r="I55" s="70">
        <f>COUNT(H17:H31)</f>
        <v>0</v>
      </c>
      <c r="J55" s="70"/>
      <c r="K55" s="70">
        <f>COUNT(J17:J31)</f>
        <v>0</v>
      </c>
      <c r="L55" s="70"/>
      <c r="M55" s="70">
        <f>COUNT(L17:L31)</f>
        <v>0</v>
      </c>
      <c r="N55" s="70"/>
      <c r="O55" s="70">
        <f>COUNT(N17:N31)</f>
        <v>0</v>
      </c>
      <c r="P55" s="70"/>
      <c r="Q55" s="70">
        <f>COUNT(P17:P31)</f>
        <v>0</v>
      </c>
      <c r="R55" s="70"/>
      <c r="U55" s="68"/>
      <c r="W55" s="89"/>
      <c r="X55" s="92">
        <f t="shared" si="0"/>
        <v>44144</v>
      </c>
      <c r="Y55" s="68"/>
      <c r="AC55" s="32"/>
      <c r="AD55" s="32"/>
      <c r="AE55" s="32"/>
      <c r="AF55" s="32"/>
      <c r="AG55" s="32"/>
    </row>
    <row r="56" spans="1:33" s="67" customFormat="1">
      <c r="A56" s="70"/>
      <c r="B56" s="70"/>
      <c r="C56" s="70"/>
      <c r="D56" s="70"/>
      <c r="E56" s="68" t="str">
        <f>IF(E55&gt;0,E55," ")</f>
        <v xml:space="preserve"> </v>
      </c>
      <c r="F56" s="70"/>
      <c r="G56" s="68" t="str">
        <f>IF(G55&gt;0,G55," ")</f>
        <v xml:space="preserve"> </v>
      </c>
      <c r="H56" s="70"/>
      <c r="I56" s="68" t="str">
        <f>IF(I55&gt;0,I55," ")</f>
        <v xml:space="preserve"> </v>
      </c>
      <c r="J56" s="70"/>
      <c r="K56" s="68" t="str">
        <f>IF(K55&gt;0,K55," ")</f>
        <v xml:space="preserve"> </v>
      </c>
      <c r="L56" s="70"/>
      <c r="M56" s="68" t="str">
        <f>IF(M55&gt;0,M55," ")</f>
        <v xml:space="preserve"> </v>
      </c>
      <c r="N56" s="70"/>
      <c r="O56" s="68" t="str">
        <f>IF(O55&gt;0,O55," ")</f>
        <v xml:space="preserve"> </v>
      </c>
      <c r="P56" s="70"/>
      <c r="Q56" s="68" t="str">
        <f>IF(Q55&gt;0,Q55," ")</f>
        <v xml:space="preserve"> </v>
      </c>
      <c r="R56" s="70"/>
      <c r="U56" s="102"/>
      <c r="W56" s="89"/>
      <c r="X56" s="92">
        <f t="shared" si="0"/>
        <v>44151</v>
      </c>
      <c r="Y56" s="68"/>
      <c r="AC56" s="32"/>
      <c r="AD56" s="32"/>
      <c r="AE56" s="32"/>
      <c r="AF56" s="32"/>
      <c r="AG56" s="32"/>
    </row>
    <row r="57" spans="1:33" s="67" customFormat="1">
      <c r="A57" s="70"/>
      <c r="B57" s="70"/>
      <c r="C57" s="70"/>
      <c r="D57" s="70"/>
      <c r="E57" s="70"/>
      <c r="F57" s="70"/>
      <c r="G57" s="70"/>
      <c r="H57" s="70"/>
      <c r="I57" s="70"/>
      <c r="J57" s="70"/>
      <c r="K57" s="70"/>
      <c r="L57" s="70"/>
      <c r="M57" s="70"/>
      <c r="N57" s="70"/>
      <c r="O57" s="70"/>
      <c r="P57" s="70"/>
      <c r="Q57" s="70"/>
      <c r="R57" s="70"/>
      <c r="U57" s="102"/>
      <c r="W57" s="89"/>
      <c r="X57" s="92">
        <f t="shared" si="0"/>
        <v>44158</v>
      </c>
      <c r="Y57" s="68"/>
      <c r="AC57" s="32"/>
      <c r="AD57" s="32"/>
      <c r="AE57" s="32"/>
      <c r="AF57" s="32"/>
      <c r="AG57" s="32"/>
    </row>
    <row r="58" spans="1:33" s="67" customFormat="1">
      <c r="A58" s="70"/>
      <c r="B58" s="70"/>
      <c r="C58" s="70"/>
      <c r="D58" s="70"/>
      <c r="E58" s="70"/>
      <c r="F58" s="70"/>
      <c r="G58" s="70"/>
      <c r="H58" s="70"/>
      <c r="I58" s="70"/>
      <c r="J58" s="70"/>
      <c r="K58" s="70"/>
      <c r="L58" s="70"/>
      <c r="M58" s="70"/>
      <c r="N58" s="70"/>
      <c r="O58" s="70"/>
      <c r="P58" s="70"/>
      <c r="Q58" s="70"/>
      <c r="R58" s="70"/>
      <c r="W58" s="89"/>
      <c r="X58" s="92">
        <f t="shared" si="0"/>
        <v>44165</v>
      </c>
      <c r="Y58" s="68"/>
      <c r="AC58" s="32"/>
      <c r="AD58" s="32"/>
      <c r="AE58" s="32"/>
      <c r="AF58" s="32"/>
      <c r="AG58" s="32"/>
    </row>
    <row r="59" spans="1:33" s="67" customFormat="1">
      <c r="A59" s="70"/>
      <c r="B59" s="70"/>
      <c r="C59" s="70"/>
      <c r="D59" s="70"/>
      <c r="E59" s="70"/>
      <c r="F59" s="70"/>
      <c r="G59" s="70"/>
      <c r="H59" s="70"/>
      <c r="I59" s="70"/>
      <c r="J59" s="70"/>
      <c r="K59" s="70"/>
      <c r="L59" s="70"/>
      <c r="M59" s="70"/>
      <c r="N59" s="70"/>
      <c r="O59" s="70"/>
      <c r="P59" s="70"/>
      <c r="Q59" s="70"/>
      <c r="R59" s="70"/>
      <c r="W59" s="89"/>
      <c r="X59" s="92">
        <f t="shared" si="0"/>
        <v>44172</v>
      </c>
      <c r="Y59" s="68"/>
      <c r="AC59" s="32"/>
      <c r="AD59" s="32"/>
      <c r="AE59" s="32"/>
      <c r="AF59" s="32"/>
      <c r="AG59" s="32"/>
    </row>
    <row r="60" spans="1:33">
      <c r="A60" s="2"/>
      <c r="B60" s="2"/>
      <c r="C60" s="2"/>
      <c r="D60" s="2"/>
      <c r="E60" s="2"/>
      <c r="F60" s="2"/>
      <c r="G60" s="2"/>
      <c r="H60" s="2"/>
      <c r="I60" s="2"/>
      <c r="J60" s="2"/>
      <c r="K60" s="2"/>
      <c r="L60" s="2"/>
      <c r="M60" s="2"/>
      <c r="N60" s="2"/>
      <c r="O60" s="2"/>
      <c r="P60" s="2"/>
      <c r="Q60" s="2"/>
      <c r="R60" s="2"/>
      <c r="X60" s="92">
        <f t="shared" si="0"/>
        <v>44179</v>
      </c>
    </row>
    <row r="61" spans="1:33">
      <c r="A61" s="2"/>
      <c r="B61" s="2"/>
      <c r="C61" s="2"/>
      <c r="D61" s="2"/>
      <c r="E61" s="2"/>
      <c r="F61" s="2"/>
      <c r="G61" s="2"/>
      <c r="H61" s="2"/>
      <c r="I61" s="2"/>
      <c r="J61" s="2"/>
      <c r="K61" s="2"/>
      <c r="L61" s="2"/>
      <c r="M61" s="2"/>
      <c r="N61" s="2"/>
      <c r="O61" s="2"/>
      <c r="P61" s="2"/>
      <c r="Q61" s="2"/>
      <c r="R61" s="2"/>
      <c r="X61" s="92">
        <f t="shared" si="0"/>
        <v>44186</v>
      </c>
    </row>
    <row r="62" spans="1:33">
      <c r="A62" s="2"/>
      <c r="B62" s="2"/>
      <c r="C62" s="2"/>
      <c r="D62" s="2"/>
      <c r="E62" s="2"/>
      <c r="F62" s="2"/>
      <c r="G62" s="2"/>
      <c r="H62" s="2"/>
      <c r="I62" s="2"/>
      <c r="J62" s="2"/>
      <c r="K62" s="2"/>
      <c r="L62" s="2"/>
      <c r="M62" s="2"/>
      <c r="N62" s="2"/>
      <c r="O62" s="2"/>
      <c r="P62" s="2"/>
      <c r="Q62" s="2"/>
      <c r="R62" s="2"/>
      <c r="X62" s="92">
        <f t="shared" si="0"/>
        <v>44193</v>
      </c>
    </row>
    <row r="63" spans="1:33">
      <c r="A63" s="2"/>
      <c r="B63" s="2"/>
      <c r="C63" s="2"/>
      <c r="D63" s="2"/>
      <c r="E63" s="2"/>
      <c r="F63" s="2"/>
      <c r="G63" s="2"/>
      <c r="H63" s="2"/>
      <c r="I63" s="2"/>
      <c r="J63" s="2"/>
      <c r="K63" s="2"/>
      <c r="L63" s="2"/>
      <c r="M63" s="2"/>
      <c r="N63" s="2"/>
      <c r="O63" s="2"/>
      <c r="P63" s="2"/>
      <c r="Q63" s="2"/>
      <c r="R63" s="2"/>
      <c r="X63" s="92">
        <f t="shared" si="0"/>
        <v>44200</v>
      </c>
    </row>
    <row r="64" spans="1:33">
      <c r="A64" s="2"/>
      <c r="B64" s="2"/>
      <c r="C64" s="2"/>
      <c r="D64" s="2"/>
      <c r="E64" s="2"/>
      <c r="F64" s="2"/>
      <c r="G64" s="2"/>
      <c r="H64" s="2"/>
      <c r="I64" s="2"/>
      <c r="J64" s="2"/>
      <c r="K64" s="2"/>
      <c r="L64" s="2"/>
      <c r="M64" s="2"/>
      <c r="N64" s="2"/>
      <c r="O64" s="2"/>
      <c r="P64" s="2"/>
      <c r="Q64" s="2"/>
      <c r="R64" s="2"/>
      <c r="X64" s="92">
        <f t="shared" si="0"/>
        <v>44207</v>
      </c>
    </row>
    <row r="65" spans="1:25">
      <c r="A65" s="2"/>
      <c r="B65" s="2"/>
      <c r="C65" s="2"/>
      <c r="D65" s="2"/>
      <c r="E65" s="2"/>
      <c r="F65" s="2"/>
      <c r="G65" s="2"/>
      <c r="H65" s="2"/>
      <c r="I65" s="2"/>
      <c r="J65" s="2"/>
      <c r="K65" s="2"/>
      <c r="L65" s="2"/>
      <c r="M65" s="2"/>
      <c r="N65" s="2"/>
      <c r="O65" s="2"/>
      <c r="P65" s="2"/>
      <c r="Q65" s="2"/>
      <c r="R65" s="2"/>
      <c r="X65" s="92">
        <f t="shared" si="0"/>
        <v>44214</v>
      </c>
    </row>
    <row r="66" spans="1:25">
      <c r="A66" s="2"/>
      <c r="B66" s="2"/>
      <c r="C66" s="2"/>
      <c r="D66" s="2"/>
      <c r="E66" s="2"/>
      <c r="F66" s="2"/>
      <c r="G66" s="2"/>
      <c r="H66" s="2"/>
      <c r="I66" s="2"/>
      <c r="J66" s="2"/>
      <c r="K66" s="2"/>
      <c r="L66" s="2"/>
      <c r="M66" s="2"/>
      <c r="N66" s="2"/>
      <c r="O66" s="2"/>
      <c r="P66" s="2"/>
      <c r="Q66" s="2"/>
      <c r="R66" s="2"/>
      <c r="X66" s="92">
        <f t="shared" si="0"/>
        <v>44221</v>
      </c>
      <c r="Y66" s="67"/>
    </row>
    <row r="67" spans="1:25">
      <c r="A67" s="2"/>
      <c r="B67" s="2"/>
      <c r="C67" s="2"/>
      <c r="D67" s="2"/>
      <c r="E67" s="2"/>
      <c r="F67" s="2"/>
      <c r="G67" s="2"/>
      <c r="H67" s="2"/>
      <c r="I67" s="2"/>
      <c r="J67" s="2"/>
      <c r="K67" s="2"/>
      <c r="L67" s="2"/>
      <c r="M67" s="2"/>
      <c r="N67" s="2"/>
      <c r="O67" s="2"/>
      <c r="P67" s="2"/>
      <c r="Q67" s="2"/>
      <c r="R67" s="2"/>
      <c r="X67" s="92">
        <f t="shared" si="0"/>
        <v>44228</v>
      </c>
      <c r="Y67" s="67"/>
    </row>
    <row r="68" spans="1:25">
      <c r="A68" s="2"/>
      <c r="B68" s="2"/>
      <c r="C68" s="2"/>
      <c r="D68" s="2"/>
      <c r="E68" s="2"/>
      <c r="F68" s="2"/>
      <c r="G68" s="2"/>
      <c r="H68" s="2"/>
      <c r="I68" s="2"/>
      <c r="J68" s="2"/>
      <c r="K68" s="2"/>
      <c r="L68" s="2"/>
      <c r="M68" s="2"/>
      <c r="N68" s="2"/>
      <c r="O68" s="2"/>
      <c r="P68" s="2"/>
      <c r="Q68" s="2"/>
      <c r="R68" s="2"/>
      <c r="X68" s="92"/>
      <c r="Y68" s="67"/>
    </row>
    <row r="69" spans="1:25">
      <c r="A69" s="2"/>
      <c r="B69" s="2"/>
      <c r="C69" s="2"/>
      <c r="D69" s="2"/>
      <c r="E69" s="2"/>
      <c r="F69" s="2"/>
      <c r="G69" s="2"/>
      <c r="H69" s="2"/>
      <c r="I69" s="2"/>
      <c r="J69" s="2"/>
      <c r="K69" s="2"/>
      <c r="L69" s="2"/>
      <c r="M69" s="2"/>
      <c r="N69" s="2"/>
      <c r="O69" s="2"/>
      <c r="P69" s="2"/>
      <c r="Q69" s="2"/>
      <c r="R69" s="2"/>
      <c r="X69" s="92"/>
      <c r="Y69" s="67"/>
    </row>
    <row r="70" spans="1:25">
      <c r="A70" s="2"/>
      <c r="B70" s="2"/>
      <c r="C70" s="2"/>
      <c r="D70" s="2"/>
      <c r="E70" s="2"/>
      <c r="F70" s="2"/>
      <c r="G70" s="2"/>
      <c r="H70" s="2"/>
      <c r="I70" s="2"/>
      <c r="J70" s="2"/>
      <c r="K70" s="2"/>
      <c r="L70" s="2"/>
      <c r="M70" s="2"/>
      <c r="N70" s="2"/>
      <c r="O70" s="2"/>
      <c r="P70" s="2"/>
      <c r="Q70" s="2"/>
      <c r="R70" s="2"/>
      <c r="X70" s="92"/>
      <c r="Y70" s="67"/>
    </row>
    <row r="71" spans="1:25">
      <c r="A71" s="2"/>
      <c r="B71" s="2"/>
      <c r="C71" s="2"/>
      <c r="D71" s="2"/>
      <c r="E71" s="2"/>
      <c r="F71" s="2"/>
      <c r="G71" s="2"/>
      <c r="H71" s="2"/>
      <c r="I71" s="2"/>
      <c r="J71" s="2"/>
      <c r="K71" s="2"/>
      <c r="L71" s="2"/>
      <c r="M71" s="2"/>
      <c r="N71" s="2"/>
      <c r="O71" s="2"/>
      <c r="P71" s="2"/>
      <c r="Q71" s="2"/>
      <c r="R71" s="2"/>
      <c r="X71" s="92"/>
      <c r="Y71" s="67"/>
    </row>
    <row r="72" spans="1:25">
      <c r="A72" s="2"/>
      <c r="B72" s="2"/>
      <c r="C72" s="2"/>
      <c r="D72" s="2"/>
      <c r="E72" s="2"/>
      <c r="F72" s="2"/>
      <c r="G72" s="2"/>
      <c r="H72" s="2"/>
      <c r="I72" s="2"/>
      <c r="J72" s="2"/>
      <c r="K72" s="2"/>
      <c r="L72" s="2"/>
      <c r="M72" s="2"/>
      <c r="N72" s="2"/>
      <c r="O72" s="2"/>
      <c r="P72" s="2"/>
      <c r="Q72" s="2"/>
      <c r="R72" s="2"/>
      <c r="X72" s="92"/>
      <c r="Y72" s="67"/>
    </row>
    <row r="73" spans="1:25">
      <c r="A73" s="2"/>
      <c r="B73" s="2"/>
      <c r="C73" s="2"/>
      <c r="D73" s="2"/>
      <c r="E73" s="2"/>
      <c r="F73" s="2"/>
      <c r="G73" s="2"/>
      <c r="H73" s="2"/>
      <c r="I73" s="2"/>
      <c r="J73" s="2"/>
      <c r="K73" s="2"/>
      <c r="L73" s="2"/>
      <c r="M73" s="2"/>
      <c r="N73" s="2"/>
      <c r="O73" s="2"/>
      <c r="P73" s="2"/>
      <c r="Q73" s="2"/>
      <c r="R73" s="2"/>
      <c r="X73" s="92"/>
      <c r="Y73" s="67"/>
    </row>
    <row r="74" spans="1:25">
      <c r="A74" s="2"/>
      <c r="B74" s="2"/>
      <c r="C74" s="2"/>
      <c r="D74" s="2"/>
      <c r="E74" s="2"/>
      <c r="F74" s="2"/>
      <c r="G74" s="2"/>
      <c r="H74" s="2"/>
      <c r="I74" s="2"/>
      <c r="J74" s="2"/>
      <c r="K74" s="2"/>
      <c r="L74" s="2"/>
      <c r="M74" s="2"/>
      <c r="N74" s="2"/>
      <c r="O74" s="2"/>
      <c r="P74" s="2"/>
      <c r="Q74" s="2"/>
      <c r="R74" s="2"/>
      <c r="X74" s="92"/>
      <c r="Y74" s="67"/>
    </row>
    <row r="75" spans="1:25">
      <c r="A75" s="2"/>
      <c r="B75" s="2"/>
      <c r="C75" s="2"/>
      <c r="D75" s="2"/>
      <c r="E75" s="2"/>
      <c r="F75" s="2"/>
      <c r="G75" s="2"/>
      <c r="H75" s="2"/>
      <c r="I75" s="2"/>
      <c r="J75" s="2"/>
      <c r="K75" s="2"/>
      <c r="L75" s="2"/>
      <c r="M75" s="2"/>
      <c r="N75" s="2"/>
      <c r="O75" s="2"/>
      <c r="P75" s="2"/>
      <c r="Q75" s="2"/>
      <c r="R75" s="2"/>
      <c r="X75" s="92"/>
      <c r="Y75" s="67"/>
    </row>
    <row r="76" spans="1:25">
      <c r="A76" s="2"/>
      <c r="B76" s="2"/>
      <c r="C76" s="2"/>
      <c r="D76" s="2"/>
      <c r="E76" s="2"/>
      <c r="F76" s="2"/>
      <c r="G76" s="2"/>
      <c r="H76" s="2"/>
      <c r="I76" s="2"/>
      <c r="J76" s="2"/>
      <c r="K76" s="2"/>
      <c r="L76" s="2"/>
      <c r="M76" s="2"/>
      <c r="N76" s="2"/>
      <c r="O76" s="2"/>
      <c r="P76" s="2"/>
      <c r="Q76" s="2"/>
      <c r="R76" s="2"/>
      <c r="X76" s="92"/>
      <c r="Y76" s="67"/>
    </row>
    <row r="77" spans="1:25">
      <c r="A77" s="2"/>
      <c r="B77" s="2"/>
      <c r="C77" s="2"/>
      <c r="D77" s="2"/>
      <c r="E77" s="2"/>
      <c r="F77" s="2"/>
      <c r="G77" s="2"/>
      <c r="H77" s="2"/>
      <c r="I77" s="2"/>
      <c r="J77" s="2"/>
      <c r="K77" s="2"/>
      <c r="L77" s="2"/>
      <c r="M77" s="2"/>
      <c r="N77" s="2"/>
      <c r="O77" s="2"/>
      <c r="P77" s="2"/>
      <c r="Q77" s="2"/>
      <c r="R77" s="2"/>
      <c r="X77" s="92"/>
      <c r="Y77" s="67"/>
    </row>
    <row r="78" spans="1:25">
      <c r="A78" s="2"/>
      <c r="B78" s="2"/>
      <c r="C78" s="2"/>
      <c r="D78" s="2"/>
      <c r="E78" s="2"/>
      <c r="F78" s="2"/>
      <c r="G78" s="2"/>
      <c r="H78" s="2"/>
      <c r="I78" s="2"/>
      <c r="J78" s="2"/>
      <c r="K78" s="2"/>
      <c r="L78" s="2"/>
      <c r="M78" s="2"/>
      <c r="N78" s="2"/>
      <c r="O78" s="2"/>
      <c r="P78" s="2"/>
      <c r="Q78" s="2"/>
      <c r="R78" s="2"/>
      <c r="X78" s="92"/>
      <c r="Y78" s="67"/>
    </row>
    <row r="79" spans="1:25">
      <c r="A79" s="2"/>
      <c r="B79" s="2"/>
      <c r="C79" s="2"/>
      <c r="D79" s="2"/>
      <c r="E79" s="2"/>
      <c r="F79" s="2"/>
      <c r="G79" s="2"/>
      <c r="H79" s="2"/>
      <c r="I79" s="2"/>
      <c r="J79" s="2"/>
      <c r="K79" s="2"/>
      <c r="L79" s="2"/>
      <c r="M79" s="2"/>
      <c r="N79" s="2"/>
      <c r="O79" s="2"/>
      <c r="P79" s="2"/>
      <c r="Q79" s="2"/>
      <c r="R79" s="2"/>
      <c r="X79" s="92"/>
      <c r="Y79" s="67"/>
    </row>
    <row r="80" spans="1:25">
      <c r="A80" s="2"/>
      <c r="B80" s="2"/>
      <c r="C80" s="2"/>
      <c r="D80" s="2"/>
      <c r="E80" s="2"/>
      <c r="F80" s="2"/>
      <c r="G80" s="2"/>
      <c r="H80" s="2"/>
      <c r="I80" s="2"/>
      <c r="J80" s="2"/>
      <c r="K80" s="2"/>
      <c r="L80" s="2"/>
      <c r="M80" s="2"/>
      <c r="N80" s="2"/>
      <c r="O80" s="2"/>
      <c r="P80" s="2"/>
      <c r="Q80" s="2"/>
      <c r="R80" s="2"/>
      <c r="X80" s="92"/>
      <c r="Y80" s="67"/>
    </row>
    <row r="81" spans="1:25">
      <c r="A81" s="2"/>
      <c r="B81" s="2"/>
      <c r="C81" s="2"/>
      <c r="D81" s="2"/>
      <c r="E81" s="2"/>
      <c r="F81" s="2"/>
      <c r="G81" s="2"/>
      <c r="H81" s="2"/>
      <c r="I81" s="2"/>
      <c r="J81" s="2"/>
      <c r="K81" s="2"/>
      <c r="L81" s="2"/>
      <c r="M81" s="2"/>
      <c r="N81" s="2"/>
      <c r="O81" s="2"/>
      <c r="P81" s="2"/>
      <c r="Q81" s="2"/>
      <c r="R81" s="2"/>
      <c r="X81" s="92"/>
      <c r="Y81" s="67"/>
    </row>
    <row r="82" spans="1:25">
      <c r="A82" s="2"/>
      <c r="B82" s="2"/>
      <c r="C82" s="2"/>
      <c r="D82" s="2"/>
      <c r="E82" s="2"/>
      <c r="F82" s="2"/>
      <c r="G82" s="2"/>
      <c r="H82" s="2"/>
      <c r="I82" s="2"/>
      <c r="J82" s="2"/>
      <c r="K82" s="2"/>
      <c r="L82" s="2"/>
      <c r="M82" s="2"/>
      <c r="N82" s="2"/>
      <c r="O82" s="2"/>
      <c r="P82" s="2"/>
      <c r="Q82" s="2"/>
      <c r="R82" s="2"/>
      <c r="X82" s="92"/>
      <c r="Y82" s="67"/>
    </row>
    <row r="83" spans="1:25">
      <c r="A83" s="2"/>
      <c r="B83" s="2"/>
      <c r="C83" s="2"/>
      <c r="D83" s="2"/>
      <c r="E83" s="2"/>
      <c r="F83" s="2"/>
      <c r="G83" s="2"/>
      <c r="H83" s="2"/>
      <c r="I83" s="2"/>
      <c r="J83" s="2"/>
      <c r="K83" s="2"/>
      <c r="L83" s="2"/>
      <c r="M83" s="2"/>
      <c r="N83" s="2"/>
      <c r="O83" s="2"/>
      <c r="P83" s="2"/>
      <c r="Q83" s="2"/>
      <c r="R83" s="2"/>
      <c r="X83" s="92"/>
      <c r="Y83" s="67"/>
    </row>
    <row r="84" spans="1:25">
      <c r="A84" s="2"/>
      <c r="B84" s="2"/>
      <c r="C84" s="2"/>
      <c r="D84" s="2"/>
      <c r="E84" s="2"/>
      <c r="F84" s="2"/>
      <c r="G84" s="2"/>
      <c r="H84" s="2"/>
      <c r="I84" s="2"/>
      <c r="J84" s="2"/>
      <c r="K84" s="2"/>
      <c r="L84" s="2"/>
      <c r="M84" s="2"/>
      <c r="N84" s="2"/>
      <c r="O84" s="2"/>
      <c r="P84" s="2"/>
      <c r="Q84" s="2"/>
      <c r="R84" s="2"/>
      <c r="X84" s="92"/>
      <c r="Y84" s="67"/>
    </row>
    <row r="85" spans="1:25">
      <c r="A85" s="2"/>
      <c r="B85" s="2"/>
      <c r="C85" s="2"/>
      <c r="D85" s="2"/>
      <c r="E85" s="2"/>
      <c r="F85" s="2"/>
      <c r="G85" s="2"/>
      <c r="H85" s="2"/>
      <c r="I85" s="2"/>
      <c r="J85" s="2"/>
      <c r="K85" s="2"/>
      <c r="L85" s="2"/>
      <c r="M85" s="2"/>
      <c r="N85" s="2"/>
      <c r="O85" s="2"/>
      <c r="P85" s="2"/>
      <c r="Q85" s="2"/>
      <c r="R85" s="2"/>
      <c r="X85" s="92"/>
      <c r="Y85" s="67"/>
    </row>
    <row r="86" spans="1:25">
      <c r="A86" s="2"/>
      <c r="B86" s="2"/>
      <c r="C86" s="2"/>
      <c r="D86" s="2"/>
      <c r="E86" s="2"/>
      <c r="F86" s="2"/>
      <c r="G86" s="2"/>
      <c r="H86" s="2"/>
      <c r="I86" s="2"/>
      <c r="J86" s="2"/>
      <c r="K86" s="2"/>
      <c r="L86" s="2"/>
      <c r="M86" s="2"/>
      <c r="N86" s="2"/>
      <c r="O86" s="2"/>
      <c r="P86" s="2"/>
      <c r="Q86" s="2"/>
      <c r="R86" s="2"/>
      <c r="X86" s="92"/>
      <c r="Y86" s="67"/>
    </row>
    <row r="87" spans="1:25">
      <c r="A87" s="2"/>
      <c r="B87" s="2"/>
      <c r="C87" s="2"/>
      <c r="D87" s="2"/>
      <c r="E87" s="2"/>
      <c r="F87" s="2"/>
      <c r="G87" s="2"/>
      <c r="H87" s="2"/>
      <c r="I87" s="2"/>
      <c r="J87" s="2"/>
      <c r="K87" s="2"/>
      <c r="L87" s="2"/>
      <c r="M87" s="2"/>
      <c r="N87" s="2"/>
      <c r="O87" s="2"/>
      <c r="P87" s="2"/>
      <c r="Q87" s="2"/>
      <c r="R87" s="2"/>
      <c r="X87" s="92"/>
      <c r="Y87" s="67"/>
    </row>
    <row r="88" spans="1:25">
      <c r="A88" s="2"/>
      <c r="B88" s="2"/>
      <c r="C88" s="2"/>
      <c r="D88" s="2"/>
      <c r="E88" s="2"/>
      <c r="F88" s="2"/>
      <c r="G88" s="2"/>
      <c r="H88" s="2"/>
      <c r="I88" s="2"/>
      <c r="J88" s="2"/>
      <c r="K88" s="2"/>
      <c r="L88" s="2"/>
      <c r="M88" s="2"/>
      <c r="N88" s="2"/>
      <c r="O88" s="2"/>
      <c r="P88" s="2"/>
      <c r="Q88" s="2"/>
      <c r="R88" s="2"/>
      <c r="X88" s="92"/>
      <c r="Y88" s="67"/>
    </row>
    <row r="89" spans="1:25">
      <c r="A89" s="2"/>
      <c r="B89" s="2"/>
      <c r="C89" s="2"/>
      <c r="D89" s="2"/>
      <c r="E89" s="2"/>
      <c r="F89" s="2"/>
      <c r="G89" s="2"/>
      <c r="H89" s="2"/>
      <c r="I89" s="2"/>
      <c r="J89" s="2"/>
      <c r="K89" s="2"/>
      <c r="L89" s="2"/>
      <c r="M89" s="2"/>
      <c r="N89" s="2"/>
      <c r="O89" s="2"/>
      <c r="P89" s="2"/>
      <c r="Q89" s="2"/>
      <c r="R89" s="2"/>
      <c r="X89" s="92"/>
      <c r="Y89" s="67"/>
    </row>
    <row r="90" spans="1:25">
      <c r="A90" s="2"/>
      <c r="B90" s="2"/>
      <c r="C90" s="2"/>
      <c r="D90" s="2"/>
      <c r="E90" s="2"/>
      <c r="F90" s="2"/>
      <c r="G90" s="2"/>
      <c r="H90" s="2"/>
      <c r="I90" s="2"/>
      <c r="J90" s="2"/>
      <c r="K90" s="2"/>
      <c r="L90" s="2"/>
      <c r="M90" s="2"/>
      <c r="N90" s="2"/>
      <c r="O90" s="2"/>
      <c r="P90" s="2"/>
      <c r="Q90" s="2"/>
      <c r="R90" s="2"/>
      <c r="X90" s="92"/>
      <c r="Y90" s="67"/>
    </row>
    <row r="91" spans="1:25">
      <c r="A91" s="2"/>
      <c r="B91" s="2"/>
      <c r="C91" s="2"/>
      <c r="D91" s="2"/>
      <c r="E91" s="2"/>
      <c r="F91" s="2"/>
      <c r="G91" s="2"/>
      <c r="H91" s="2"/>
      <c r="I91" s="2"/>
      <c r="J91" s="2"/>
      <c r="K91" s="2"/>
      <c r="L91" s="2"/>
      <c r="M91" s="2"/>
      <c r="N91" s="2"/>
      <c r="O91" s="2"/>
      <c r="P91" s="2"/>
      <c r="Q91" s="2"/>
      <c r="R91" s="2"/>
      <c r="X91" s="92"/>
      <c r="Y91" s="67"/>
    </row>
    <row r="92" spans="1:25">
      <c r="A92" s="2"/>
      <c r="B92" s="2"/>
      <c r="C92" s="2"/>
      <c r="D92" s="2"/>
      <c r="E92" s="2"/>
      <c r="F92" s="2"/>
      <c r="G92" s="2"/>
      <c r="H92" s="2"/>
      <c r="I92" s="2"/>
      <c r="J92" s="2"/>
      <c r="K92" s="2"/>
      <c r="L92" s="2"/>
      <c r="M92" s="2"/>
      <c r="N92" s="2"/>
      <c r="O92" s="2"/>
      <c r="P92" s="2"/>
      <c r="Q92" s="2"/>
      <c r="R92" s="2"/>
      <c r="X92" s="92"/>
      <c r="Y92" s="67"/>
    </row>
    <row r="93" spans="1:25">
      <c r="A93" s="2"/>
      <c r="B93" s="2"/>
      <c r="C93" s="2"/>
      <c r="D93" s="2"/>
      <c r="E93" s="2"/>
      <c r="F93" s="2"/>
      <c r="G93" s="2"/>
      <c r="H93" s="2"/>
      <c r="I93" s="2"/>
      <c r="J93" s="2"/>
      <c r="K93" s="2"/>
      <c r="L93" s="2"/>
      <c r="M93" s="2"/>
      <c r="N93" s="2"/>
      <c r="O93" s="2"/>
      <c r="P93" s="2"/>
      <c r="Q93" s="2"/>
      <c r="R93" s="2"/>
      <c r="X93" s="92"/>
      <c r="Y93" s="67"/>
    </row>
    <row r="94" spans="1:25">
      <c r="A94" s="2"/>
      <c r="B94" s="2"/>
      <c r="C94" s="2"/>
      <c r="D94" s="2"/>
      <c r="E94" s="2"/>
      <c r="F94" s="2"/>
      <c r="G94" s="2"/>
      <c r="H94" s="2"/>
      <c r="I94" s="2"/>
      <c r="J94" s="2"/>
      <c r="K94" s="2"/>
      <c r="L94" s="2"/>
      <c r="M94" s="2"/>
      <c r="N94" s="2"/>
      <c r="O94" s="2"/>
      <c r="P94" s="2"/>
      <c r="Q94" s="2"/>
      <c r="R94" s="2"/>
      <c r="X94" s="92"/>
      <c r="Y94" s="67"/>
    </row>
    <row r="95" spans="1:25">
      <c r="A95" s="2"/>
      <c r="B95" s="2"/>
      <c r="C95" s="2"/>
      <c r="D95" s="2"/>
      <c r="E95" s="2"/>
      <c r="F95" s="2"/>
      <c r="G95" s="2"/>
      <c r="H95" s="2"/>
      <c r="I95" s="2"/>
      <c r="J95" s="2"/>
      <c r="K95" s="2"/>
      <c r="L95" s="2"/>
      <c r="M95" s="2"/>
      <c r="N95" s="2"/>
      <c r="O95" s="2"/>
      <c r="P95" s="2"/>
      <c r="Q95" s="2"/>
      <c r="R95" s="2"/>
      <c r="X95" s="92"/>
      <c r="Y95" s="67"/>
    </row>
    <row r="96" spans="1:25">
      <c r="A96" s="2"/>
      <c r="B96" s="2"/>
      <c r="C96" s="2"/>
      <c r="D96" s="2"/>
      <c r="E96" s="2"/>
      <c r="F96" s="2"/>
      <c r="G96" s="2"/>
      <c r="H96" s="2"/>
      <c r="I96" s="2"/>
      <c r="J96" s="2"/>
      <c r="K96" s="2"/>
      <c r="L96" s="2"/>
      <c r="M96" s="2"/>
      <c r="N96" s="2"/>
      <c r="O96" s="2"/>
      <c r="P96" s="2"/>
      <c r="Q96" s="2"/>
      <c r="R96" s="2"/>
      <c r="X96" s="92"/>
      <c r="Y96" s="67"/>
    </row>
    <row r="97" spans="1:25">
      <c r="A97" s="2"/>
      <c r="Y97" s="67"/>
    </row>
    <row r="98" spans="1:25">
      <c r="A98" s="2"/>
      <c r="W98" s="67"/>
      <c r="X98" s="67"/>
      <c r="Y98" s="67"/>
    </row>
  </sheetData>
  <sheetProtection formatCells="0" formatColumns="0" formatRows="0" insertColumns="0" insertRows="0" insertHyperlinks="0" deleteColumns="0" deleteRows="0" sort="0" autoFilter="0" pivotTables="0"/>
  <mergeCells count="177">
    <mergeCell ref="J25:K25"/>
    <mergeCell ref="D25:E25"/>
    <mergeCell ref="F25:G25"/>
    <mergeCell ref="B23:C23"/>
    <mergeCell ref="B24:C24"/>
    <mergeCell ref="L21:M21"/>
    <mergeCell ref="L22:M22"/>
    <mergeCell ref="O41:Q41"/>
    <mergeCell ref="D41:G41"/>
    <mergeCell ref="D24:E24"/>
    <mergeCell ref="F24:G24"/>
    <mergeCell ref="H24:I24"/>
    <mergeCell ref="J24:K24"/>
    <mergeCell ref="H25:I25"/>
    <mergeCell ref="N25:O25"/>
    <mergeCell ref="D27:E27"/>
    <mergeCell ref="F27:G27"/>
    <mergeCell ref="H27:I27"/>
    <mergeCell ref="C39:Q39"/>
    <mergeCell ref="P30:Q30"/>
    <mergeCell ref="B27:C27"/>
    <mergeCell ref="F28:G28"/>
    <mergeCell ref="H28:I28"/>
    <mergeCell ref="D31:E31"/>
    <mergeCell ref="D18:E18"/>
    <mergeCell ref="F18:G18"/>
    <mergeCell ref="H18:I18"/>
    <mergeCell ref="J18:K18"/>
    <mergeCell ref="L18:M18"/>
    <mergeCell ref="N18:O18"/>
    <mergeCell ref="P18:Q18"/>
    <mergeCell ref="D23:E23"/>
    <mergeCell ref="F23:G23"/>
    <mergeCell ref="H23:I23"/>
    <mergeCell ref="J23:K23"/>
    <mergeCell ref="B31:C31"/>
    <mergeCell ref="C37:Q37"/>
    <mergeCell ref="B30:C30"/>
    <mergeCell ref="L29:M29"/>
    <mergeCell ref="B33:R35"/>
    <mergeCell ref="J32:R32"/>
    <mergeCell ref="P29:Q29"/>
    <mergeCell ref="H36:R36"/>
    <mergeCell ref="R29:R30"/>
    <mergeCell ref="J30:K30"/>
    <mergeCell ref="L30:M30"/>
    <mergeCell ref="N30:O30"/>
    <mergeCell ref="M11:R11"/>
    <mergeCell ref="C12:I12"/>
    <mergeCell ref="C13:I13"/>
    <mergeCell ref="C38:Q38"/>
    <mergeCell ref="D30:E30"/>
    <mergeCell ref="F30:G30"/>
    <mergeCell ref="J31:K31"/>
    <mergeCell ref="B29:C29"/>
    <mergeCell ref="F29:G29"/>
    <mergeCell ref="H29:I29"/>
    <mergeCell ref="F31:G31"/>
    <mergeCell ref="P25:Q25"/>
    <mergeCell ref="D28:E28"/>
    <mergeCell ref="P28:Q28"/>
    <mergeCell ref="J29:K29"/>
    <mergeCell ref="D29:E29"/>
    <mergeCell ref="H31:I31"/>
    <mergeCell ref="L31:M31"/>
    <mergeCell ref="H30:I30"/>
    <mergeCell ref="B28:C28"/>
    <mergeCell ref="B25:C25"/>
    <mergeCell ref="N31:O31"/>
    <mergeCell ref="P31:Q31"/>
    <mergeCell ref="N29:O29"/>
    <mergeCell ref="B48:F49"/>
    <mergeCell ref="B47:F47"/>
    <mergeCell ref="G47:I47"/>
    <mergeCell ref="B1:M1"/>
    <mergeCell ref="B2:I2"/>
    <mergeCell ref="B16:C16"/>
    <mergeCell ref="D17:E17"/>
    <mergeCell ref="F17:G17"/>
    <mergeCell ref="H17:I17"/>
    <mergeCell ref="J17:K17"/>
    <mergeCell ref="L17:M17"/>
    <mergeCell ref="B15:R15"/>
    <mergeCell ref="P6:R6"/>
    <mergeCell ref="B4:R4"/>
    <mergeCell ref="P17:Q17"/>
    <mergeCell ref="N17:O17"/>
    <mergeCell ref="B17:C17"/>
    <mergeCell ref="R2:R3"/>
    <mergeCell ref="C11:I11"/>
    <mergeCell ref="O7:R7"/>
    <mergeCell ref="M7:N7"/>
    <mergeCell ref="J11:L11"/>
    <mergeCell ref="J13:L13"/>
    <mergeCell ref="J14:L14"/>
    <mergeCell ref="J28:K28"/>
    <mergeCell ref="L28:M28"/>
    <mergeCell ref="N28:O28"/>
    <mergeCell ref="P51:R51"/>
    <mergeCell ref="B50:R50"/>
    <mergeCell ref="C44:E44"/>
    <mergeCell ref="F44:I44"/>
    <mergeCell ref="C40:Q40"/>
    <mergeCell ref="C43:E43"/>
    <mergeCell ref="F43:I43"/>
    <mergeCell ref="J46:Q46"/>
    <mergeCell ref="B42:I42"/>
    <mergeCell ref="J42:R42"/>
    <mergeCell ref="J48:P49"/>
    <mergeCell ref="J43:Q43"/>
    <mergeCell ref="J44:Q44"/>
    <mergeCell ref="C45:E45"/>
    <mergeCell ref="F45:I45"/>
    <mergeCell ref="C46:E46"/>
    <mergeCell ref="F46:I46"/>
    <mergeCell ref="G48:I49"/>
    <mergeCell ref="Q48:R49"/>
    <mergeCell ref="J47:Q47"/>
    <mergeCell ref="J45:Q45"/>
    <mergeCell ref="P24:Q24"/>
    <mergeCell ref="D19:E19"/>
    <mergeCell ref="F19:G19"/>
    <mergeCell ref="H19:I19"/>
    <mergeCell ref="J19:K19"/>
    <mergeCell ref="L19:M19"/>
    <mergeCell ref="P20:Q20"/>
    <mergeCell ref="N19:O19"/>
    <mergeCell ref="P19:Q19"/>
    <mergeCell ref="N22:O22"/>
    <mergeCell ref="L23:M23"/>
    <mergeCell ref="N23:O23"/>
    <mergeCell ref="L24:M24"/>
    <mergeCell ref="N24:O24"/>
    <mergeCell ref="D20:E20"/>
    <mergeCell ref="F20:G20"/>
    <mergeCell ref="H20:I20"/>
    <mergeCell ref="J20:K20"/>
    <mergeCell ref="L20:M20"/>
    <mergeCell ref="P23:Q23"/>
    <mergeCell ref="F22:G22"/>
    <mergeCell ref="H22:I22"/>
    <mergeCell ref="J22:K22"/>
    <mergeCell ref="B19:C19"/>
    <mergeCell ref="N21:O21"/>
    <mergeCell ref="P21:Q21"/>
    <mergeCell ref="F21:G21"/>
    <mergeCell ref="H21:I21"/>
    <mergeCell ref="J21:K21"/>
    <mergeCell ref="B21:C21"/>
    <mergeCell ref="N20:O20"/>
    <mergeCell ref="B22:C22"/>
    <mergeCell ref="D22:E22"/>
    <mergeCell ref="B20:C20"/>
    <mergeCell ref="C14:I14"/>
    <mergeCell ref="M12:R12"/>
    <mergeCell ref="M13:R13"/>
    <mergeCell ref="M14:R14"/>
    <mergeCell ref="J12:L12"/>
    <mergeCell ref="D21:E21"/>
    <mergeCell ref="M6:O6"/>
    <mergeCell ref="M8:N8"/>
    <mergeCell ref="C6:L6"/>
    <mergeCell ref="O9:R9"/>
    <mergeCell ref="C8:L8"/>
    <mergeCell ref="O8:R8"/>
    <mergeCell ref="B9:N9"/>
    <mergeCell ref="B10:I10"/>
    <mergeCell ref="J10:R10"/>
    <mergeCell ref="C7:L7"/>
    <mergeCell ref="B18:C18"/>
    <mergeCell ref="R19:R27"/>
    <mergeCell ref="J27:K27"/>
    <mergeCell ref="L27:M27"/>
    <mergeCell ref="N27:O27"/>
    <mergeCell ref="P27:Q27"/>
    <mergeCell ref="L25:M25"/>
    <mergeCell ref="P22:Q22"/>
  </mergeCells>
  <conditionalFormatting sqref="F44:I46 Q16 G16 M16 I16 O16 K16 E16 C12">
    <cfRule type="cellIs" dxfId="21" priority="73" stopIfTrue="1" operator="equal">
      <formula>0</formula>
    </cfRule>
  </conditionalFormatting>
  <conditionalFormatting sqref="D25:E25">
    <cfRule type="expression" dxfId="20" priority="41">
      <formula>V1&gt;500</formula>
    </cfRule>
  </conditionalFormatting>
  <conditionalFormatting sqref="L25:M25">
    <cfRule type="expression" dxfId="19" priority="40">
      <formula>V1&gt;500</formula>
    </cfRule>
  </conditionalFormatting>
  <conditionalFormatting sqref="F25:G25">
    <cfRule type="expression" dxfId="18" priority="39">
      <formula>V1&gt;500</formula>
    </cfRule>
  </conditionalFormatting>
  <conditionalFormatting sqref="H25:I25">
    <cfRule type="expression" dxfId="17" priority="38">
      <formula>V1&gt;500</formula>
    </cfRule>
  </conditionalFormatting>
  <conditionalFormatting sqref="J25:K25">
    <cfRule type="expression" dxfId="16" priority="37">
      <formula>V1&gt;500</formula>
    </cfRule>
  </conditionalFormatting>
  <conditionalFormatting sqref="N25:O25">
    <cfRule type="expression" dxfId="15" priority="36">
      <formula>V1&gt;500</formula>
    </cfRule>
  </conditionalFormatting>
  <conditionalFormatting sqref="P25:Q25">
    <cfRule type="expression" dxfId="14" priority="35">
      <formula>V1&gt;500</formula>
    </cfRule>
  </conditionalFormatting>
  <conditionalFormatting sqref="R17">
    <cfRule type="containsErrors" dxfId="13" priority="24">
      <formula>ISERROR(R17)</formula>
    </cfRule>
    <cfRule type="cellIs" dxfId="12" priority="26" operator="equal">
      <formula>0</formula>
    </cfRule>
  </conditionalFormatting>
  <conditionalFormatting sqref="R18 R43 R45">
    <cfRule type="containsErrors" dxfId="11" priority="23">
      <formula>ISERROR(R18)</formula>
    </cfRule>
  </conditionalFormatting>
  <conditionalFormatting sqref="R28 R41 R44 R31 J32">
    <cfRule type="cellIs" dxfId="10" priority="22" operator="equal">
      <formula>0</formula>
    </cfRule>
  </conditionalFormatting>
  <conditionalFormatting sqref="F44:I46">
    <cfRule type="containsErrors" dxfId="9" priority="15">
      <formula>ISERROR(F44)</formula>
    </cfRule>
  </conditionalFormatting>
  <conditionalFormatting sqref="O9:R9">
    <cfRule type="cellIs" dxfId="8" priority="9" operator="equal">
      <formula>0</formula>
    </cfRule>
  </conditionalFormatting>
  <conditionalFormatting sqref="C43:I43">
    <cfRule type="cellIs" dxfId="7" priority="8" stopIfTrue="1" operator="equal">
      <formula>0</formula>
    </cfRule>
  </conditionalFormatting>
  <conditionalFormatting sqref="C43:I43">
    <cfRule type="containsErrors" dxfId="6" priority="7">
      <formula>ISERROR(C43)</formula>
    </cfRule>
  </conditionalFormatting>
  <conditionalFormatting sqref="C44:E46">
    <cfRule type="cellIs" dxfId="5" priority="6" stopIfTrue="1" operator="equal">
      <formula>0</formula>
    </cfRule>
  </conditionalFormatting>
  <conditionalFormatting sqref="C44:E46">
    <cfRule type="containsErrors" dxfId="4" priority="5">
      <formula>ISERROR(C44)</formula>
    </cfRule>
  </conditionalFormatting>
  <conditionalFormatting sqref="R46">
    <cfRule type="containsErrors" dxfId="3" priority="2">
      <formula>ISERROR(R46)</formula>
    </cfRule>
    <cfRule type="cellIs" dxfId="2" priority="4" operator="equal">
      <formula>0</formula>
    </cfRule>
  </conditionalFormatting>
  <conditionalFormatting sqref="R45">
    <cfRule type="cellIs" dxfId="1" priority="3" operator="equal">
      <formula>0</formula>
    </cfRule>
  </conditionalFormatting>
  <conditionalFormatting sqref="C13:C14">
    <cfRule type="cellIs" dxfId="0" priority="1" stopIfTrue="1" operator="equal">
      <formula>0</formula>
    </cfRule>
  </conditionalFormatting>
  <dataValidations xWindow="519" yWindow="438" count="13">
    <dataValidation type="decimal" allowBlank="1" showInputMessage="1" showErrorMessage="1" sqref="R41" xr:uid="{00000000-0002-0000-0000-000000000000}">
      <formula1>0</formula1>
      <formula2>R31</formula2>
    </dataValidation>
    <dataValidation type="whole" allowBlank="1" showInputMessage="1" showErrorMessage="1" prompt="round to nearest mile" sqref="D26 P26 N26 L26 J26 H26 F26" xr:uid="{00000000-0002-0000-0000-000001000000}">
      <formula1>1</formula1>
      <formula2>999</formula2>
    </dataValidation>
    <dataValidation type="whole" showInputMessage="1" sqref="C43:E46" xr:uid="{00000000-0002-0000-0000-000002000000}">
      <formula1>10000</formula1>
      <formula2>99999</formula2>
    </dataValidation>
    <dataValidation allowBlank="1" showInputMessage="1" showErrorMessage="1" prompt="full mailing address" sqref="C7:L7" xr:uid="{00000000-0002-0000-0000-000003000000}"/>
    <dataValidation type="list" allowBlank="1" showInputMessage="1" showErrorMessage="1" prompt="if duplicate lines are needed for same date(s)" sqref="B24:C24" xr:uid="{00000000-0002-0000-0000-000004000000}">
      <formula1>$V$24:$V$29</formula1>
    </dataValidation>
    <dataValidation type="decimal" allowBlank="1" showInputMessage="1" showErrorMessage="1" error="Please enter an amount between 0 and 23.00 (or leave blank).  $23.00 is the maximum allowed for dinner." sqref="D32:I32" xr:uid="{00000000-0002-0000-0000-000005000000}">
      <formula1>0</formula1>
      <formula2>26</formula2>
    </dataValidation>
    <dataValidation type="textLength" allowBlank="1" showInputMessage="1" showErrorMessage="1" error="limit your decription to 85 ch_x000a_aracters or less" prompt="enter expense description, purpose and attach itemized receipt, if any" sqref="C38" xr:uid="{00000000-0002-0000-0000-000006000000}">
      <formula1>0</formula1>
      <formula2>85</formula2>
    </dataValidation>
    <dataValidation type="list" allowBlank="1" showInputMessage="1" showErrorMessage="1" prompt="select Monday date for travel week" sqref="P6:R6" xr:uid="{00000000-0002-0000-0000-000008000000}">
      <formula1>$X$6:$X$62</formula1>
    </dataValidation>
    <dataValidation type="textLength" allowBlank="1" showErrorMessage="1" error="limit your decription to 85 ch_x000a_aracters or less" prompt="enter expense description, purpose and attach itemized receipt, if any" sqref="C39:Q40" xr:uid="{00000000-0002-0000-0000-000009000000}">
      <formula1>0</formula1>
      <formula2>85</formula2>
    </dataValidation>
    <dataValidation type="decimal" allowBlank="1" showInputMessage="1" showErrorMessage="1" error="Please enter an amount between 0 and 10.00 (or leave blank).  $10.00 is the maximum allowed for breakfast" sqref="D29:Q29" xr:uid="{00000000-0002-0000-0000-00000A000000}">
      <formula1>0</formula1>
      <formula2>10</formula2>
    </dataValidation>
    <dataValidation type="decimal" allowBlank="1" showInputMessage="1" showErrorMessage="1" error="Please enter an amount between 0 and 14.00 (or leave blank).  $14.00 is the maximum allowed for lunch." sqref="D30:Q30" xr:uid="{00000000-0002-0000-0000-00000B000000}">
      <formula1>0</formula1>
      <formula2>14</formula2>
    </dataValidation>
    <dataValidation type="decimal" allowBlank="1" showInputMessage="1" showErrorMessage="1" error="Please enter an amount between 0 and 26.00 (or leave blank).  $26.00 is the maximum allowed for dinner." sqref="D31:Q31" xr:uid="{00000000-0002-0000-0000-00000C000000}">
      <formula1>0</formula1>
      <formula2>26</formula2>
    </dataValidation>
    <dataValidation type="whole" allowBlank="1" showInputMessage="1" showErrorMessage="1" error="Please enter an amount between 0 and 8.00 (or leave blank).  $8.00 is the maximum allowed for incidentals." sqref="D18:Q18" xr:uid="{4E8D36C8-0B83-470F-A4A6-2386A64375FC}">
      <formula1>0</formula1>
      <formula2>8</formula2>
    </dataValidation>
  </dataValidations>
  <printOptions horizontalCentered="1"/>
  <pageMargins left="0.17" right="0.17" top="0.1" bottom="0.1" header="0" footer="0"/>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11" r:id="rId4" name="Check Box 2391">
              <controlPr defaultSize="0" autoFill="0" autoLine="0" autoPict="0">
                <anchor moveWithCells="1">
                  <from>
                    <xdr:col>6</xdr:col>
                    <xdr:colOff>342900</xdr:colOff>
                    <xdr:row>7</xdr:row>
                    <xdr:rowOff>200025</xdr:rowOff>
                  </from>
                  <to>
                    <xdr:col>9</xdr:col>
                    <xdr:colOff>0</xdr:colOff>
                    <xdr:row>9</xdr:row>
                    <xdr:rowOff>9525</xdr:rowOff>
                  </to>
                </anchor>
              </controlPr>
            </control>
          </mc:Choice>
        </mc:AlternateContent>
        <mc:AlternateContent xmlns:mc="http://schemas.openxmlformats.org/markup-compatibility/2006">
          <mc:Choice Requires="x14">
            <control shapeId="7512" r:id="rId5" name="Check Box 2392">
              <controlPr defaultSize="0" autoFill="0" autoLine="0" autoPict="0">
                <anchor moveWithCells="1">
                  <from>
                    <xdr:col>9</xdr:col>
                    <xdr:colOff>142875</xdr:colOff>
                    <xdr:row>7</xdr:row>
                    <xdr:rowOff>180975</xdr:rowOff>
                  </from>
                  <to>
                    <xdr:col>12</xdr:col>
                    <xdr:colOff>200025</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45"/>
  <sheetViews>
    <sheetView topLeftCell="A24" zoomScaleNormal="100" workbookViewId="0"/>
  </sheetViews>
  <sheetFormatPr defaultColWidth="9.140625" defaultRowHeight="12.75"/>
  <cols>
    <col min="1" max="1" width="111" style="21" customWidth="1"/>
    <col min="2" max="16384" width="9.140625" style="8"/>
  </cols>
  <sheetData>
    <row r="1" spans="1:3" ht="27" customHeight="1">
      <c r="A1" s="23" t="s">
        <v>18</v>
      </c>
      <c r="B1" s="27"/>
      <c r="C1" s="27"/>
    </row>
    <row r="2" spans="1:3" ht="12" customHeight="1">
      <c r="A2" s="17"/>
      <c r="B2" s="27"/>
      <c r="C2" s="27"/>
    </row>
    <row r="3" spans="1:3" ht="38.25">
      <c r="A3" s="24" t="s">
        <v>81</v>
      </c>
      <c r="B3" s="27"/>
      <c r="C3" s="27"/>
    </row>
    <row r="4" spans="1:3" ht="7.5" customHeight="1">
      <c r="A4" s="24"/>
      <c r="B4" s="27"/>
      <c r="C4" s="27"/>
    </row>
    <row r="5" spans="1:3" ht="60.75" customHeight="1">
      <c r="A5" s="25" t="s">
        <v>82</v>
      </c>
      <c r="B5" s="27"/>
      <c r="C5" s="27"/>
    </row>
    <row r="6" spans="1:3" ht="8.25" customHeight="1">
      <c r="A6" s="26"/>
      <c r="B6" s="27"/>
      <c r="C6" s="27"/>
    </row>
    <row r="7" spans="1:3" ht="25.5">
      <c r="A7" s="25" t="s">
        <v>51</v>
      </c>
      <c r="B7" s="27"/>
      <c r="C7" s="27"/>
    </row>
    <row r="8" spans="1:3" ht="9.75" customHeight="1">
      <c r="A8" s="26"/>
      <c r="B8" s="27"/>
      <c r="C8" s="27"/>
    </row>
    <row r="9" spans="1:3" ht="25.5">
      <c r="A9" s="25" t="s">
        <v>52</v>
      </c>
      <c r="B9" s="27"/>
      <c r="C9" s="27"/>
    </row>
    <row r="10" spans="1:3" ht="12.75" customHeight="1">
      <c r="A10" s="26"/>
      <c r="B10" s="27"/>
      <c r="C10" s="27"/>
    </row>
    <row r="11" spans="1:3" ht="38.25">
      <c r="A11" s="24" t="s">
        <v>83</v>
      </c>
      <c r="B11" s="27"/>
      <c r="C11" s="27"/>
    </row>
    <row r="12" spans="1:3" ht="33.75" customHeight="1">
      <c r="A12" s="38" t="s">
        <v>84</v>
      </c>
      <c r="B12" s="27"/>
      <c r="C12" s="27"/>
    </row>
    <row r="13" spans="1:3" s="20" customFormat="1" ht="28.5" customHeight="1">
      <c r="A13" s="40" t="s">
        <v>47</v>
      </c>
      <c r="B13" s="28"/>
      <c r="C13" s="28"/>
    </row>
    <row r="14" spans="1:3" s="36" customFormat="1" ht="25.5">
      <c r="A14" s="38" t="s">
        <v>48</v>
      </c>
      <c r="B14" s="37"/>
      <c r="C14" s="37"/>
    </row>
    <row r="15" spans="1:3" ht="43.5" customHeight="1">
      <c r="A15" s="38" t="s">
        <v>85</v>
      </c>
      <c r="B15" s="27"/>
      <c r="C15" s="27"/>
    </row>
    <row r="16" spans="1:3" ht="25.5">
      <c r="A16" s="38" t="s">
        <v>37</v>
      </c>
      <c r="B16" s="27"/>
      <c r="C16" s="27"/>
    </row>
    <row r="17" spans="1:3" ht="30" customHeight="1">
      <c r="A17" s="38" t="s">
        <v>53</v>
      </c>
      <c r="B17" s="27"/>
      <c r="C17" s="27"/>
    </row>
    <row r="18" spans="1:3" ht="5.25" customHeight="1">
      <c r="A18" s="24"/>
      <c r="B18" s="27"/>
      <c r="C18" s="27"/>
    </row>
    <row r="19" spans="1:3" ht="37.5" customHeight="1">
      <c r="A19" s="25" t="s">
        <v>86</v>
      </c>
      <c r="B19" s="27"/>
      <c r="C19" s="27"/>
    </row>
    <row r="20" spans="1:3" ht="5.25" customHeight="1">
      <c r="A20" s="26"/>
      <c r="B20" s="27"/>
      <c r="C20" s="27"/>
    </row>
    <row r="21" spans="1:3" ht="63.75">
      <c r="A21" s="24" t="s">
        <v>87</v>
      </c>
      <c r="B21" s="27"/>
      <c r="C21" s="27"/>
    </row>
    <row r="22" spans="1:3" ht="7.5" customHeight="1">
      <c r="A22" s="24"/>
      <c r="B22" s="27"/>
      <c r="C22" s="27"/>
    </row>
    <row r="23" spans="1:3" s="20" customFormat="1" ht="25.5">
      <c r="A23" s="24" t="s">
        <v>88</v>
      </c>
      <c r="B23" s="28"/>
      <c r="C23" s="28"/>
    </row>
    <row r="24" spans="1:3" ht="9" customHeight="1">
      <c r="A24" s="26"/>
      <c r="B24" s="27"/>
      <c r="C24" s="27"/>
    </row>
    <row r="25" spans="1:3" ht="25.5">
      <c r="A25" s="25" t="s">
        <v>28</v>
      </c>
      <c r="B25" s="27"/>
      <c r="C25" s="27"/>
    </row>
    <row r="26" spans="1:3" ht="10.5" customHeight="1">
      <c r="A26" s="26"/>
      <c r="B26" s="27"/>
      <c r="C26" s="27"/>
    </row>
    <row r="27" spans="1:3" ht="43.5" customHeight="1">
      <c r="A27" s="25" t="s">
        <v>89</v>
      </c>
      <c r="B27" s="27"/>
      <c r="C27" s="27"/>
    </row>
    <row r="28" spans="1:3" ht="10.5" customHeight="1">
      <c r="A28" s="26"/>
      <c r="B28" s="27"/>
      <c r="C28" s="27"/>
    </row>
    <row r="29" spans="1:3">
      <c r="A29" s="25" t="s">
        <v>29</v>
      </c>
      <c r="B29" s="27"/>
      <c r="C29" s="27"/>
    </row>
    <row r="30" spans="1:3" ht="11.25" customHeight="1">
      <c r="A30" s="26"/>
      <c r="B30" s="27"/>
      <c r="C30" s="27"/>
    </row>
    <row r="31" spans="1:3" ht="25.5">
      <c r="A31" s="25" t="s">
        <v>90</v>
      </c>
      <c r="B31" s="27"/>
      <c r="C31" s="27"/>
    </row>
    <row r="32" spans="1:3" ht="7.5" customHeight="1">
      <c r="A32" s="39"/>
      <c r="B32" s="27"/>
      <c r="C32" s="27"/>
    </row>
    <row r="33" spans="1:3" ht="30.75" customHeight="1">
      <c r="A33" s="24" t="s">
        <v>30</v>
      </c>
      <c r="B33" s="27"/>
      <c r="C33" s="27"/>
    </row>
    <row r="34" spans="1:3">
      <c r="A34" s="18"/>
      <c r="B34" s="27"/>
      <c r="C34" s="27"/>
    </row>
    <row r="35" spans="1:3">
      <c r="A35" s="19"/>
      <c r="B35" s="27"/>
      <c r="C35" s="27"/>
    </row>
    <row r="36" spans="1:3">
      <c r="A36" s="19"/>
      <c r="B36" s="27"/>
      <c r="C36" s="27"/>
    </row>
    <row r="37" spans="1:3">
      <c r="A37" s="19"/>
      <c r="B37" s="27"/>
      <c r="C37" s="27"/>
    </row>
    <row r="38" spans="1:3">
      <c r="A38" s="19"/>
      <c r="B38" s="27"/>
      <c r="C38" s="27"/>
    </row>
    <row r="39" spans="1:3">
      <c r="A39" s="19"/>
      <c r="B39" s="27"/>
      <c r="C39" s="27"/>
    </row>
    <row r="40" spans="1:3">
      <c r="A40" s="19"/>
      <c r="B40" s="27"/>
      <c r="C40" s="27"/>
    </row>
    <row r="41" spans="1:3">
      <c r="A41" s="19"/>
      <c r="B41" s="27"/>
      <c r="C41" s="27"/>
    </row>
    <row r="42" spans="1:3">
      <c r="A42" s="19"/>
      <c r="B42" s="27"/>
      <c r="C42" s="27"/>
    </row>
    <row r="43" spans="1:3">
      <c r="A43" s="19"/>
      <c r="B43" s="27"/>
      <c r="C43" s="27"/>
    </row>
    <row r="44" spans="1:3">
      <c r="A44" s="19"/>
      <c r="B44" s="27"/>
      <c r="C44" s="27"/>
    </row>
    <row r="45" spans="1:3">
      <c r="B45" s="27"/>
      <c r="C45" s="27"/>
    </row>
  </sheetData>
  <printOptions horizontalCentered="1"/>
  <pageMargins left="0.36" right="0.28999999999999998" top="0.4" bottom="0.25" header="0.3" footer="0.3"/>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zoomScaleNormal="100" workbookViewId="0">
      <selection activeCell="B27" sqref="B27"/>
    </sheetView>
  </sheetViews>
  <sheetFormatPr defaultColWidth="44.42578125" defaultRowHeight="12.75"/>
  <cols>
    <col min="1" max="1" width="5.140625" customWidth="1"/>
    <col min="2" max="2" width="14.85546875" style="83" customWidth="1"/>
    <col min="3" max="3" width="36.5703125" style="83" customWidth="1"/>
    <col min="4" max="4" width="8.85546875" style="83" customWidth="1"/>
    <col min="5" max="5" width="6.140625" customWidth="1"/>
    <col min="6" max="22" width="19.140625" customWidth="1"/>
  </cols>
  <sheetData>
    <row r="1" spans="1:7" ht="45" customHeight="1">
      <c r="A1" s="9"/>
      <c r="B1" s="243" t="s">
        <v>19</v>
      </c>
      <c r="C1" s="244"/>
      <c r="D1" s="244"/>
      <c r="E1" s="9"/>
      <c r="F1" s="29"/>
      <c r="G1" s="29"/>
    </row>
    <row r="2" spans="1:7" ht="30" customHeight="1">
      <c r="A2" s="9"/>
      <c r="B2" s="245" t="s">
        <v>20</v>
      </c>
      <c r="C2" s="246"/>
      <c r="D2" s="246"/>
      <c r="E2" s="9"/>
      <c r="F2" s="29"/>
      <c r="G2" s="29"/>
    </row>
    <row r="3" spans="1:7" ht="19.5" customHeight="1">
      <c r="A3" s="9"/>
      <c r="B3" s="247" t="s">
        <v>99</v>
      </c>
      <c r="C3" s="244"/>
      <c r="D3" s="244"/>
      <c r="E3" s="9"/>
      <c r="F3" s="29"/>
      <c r="G3" s="29"/>
    </row>
    <row r="4" spans="1:7" ht="15">
      <c r="A4" s="9"/>
      <c r="B4" s="10"/>
      <c r="C4" s="11"/>
      <c r="D4" s="11"/>
      <c r="E4" s="9"/>
      <c r="F4" s="29"/>
      <c r="G4" s="29"/>
    </row>
    <row r="5" spans="1:7">
      <c r="A5" s="9"/>
      <c r="B5" s="12"/>
      <c r="C5" s="11"/>
      <c r="D5" s="11"/>
      <c r="E5" s="9"/>
      <c r="F5" s="29"/>
      <c r="G5" s="29"/>
    </row>
    <row r="6" spans="1:7">
      <c r="A6" s="9"/>
      <c r="B6" s="13" t="s">
        <v>21</v>
      </c>
      <c r="C6" s="11"/>
      <c r="D6" s="11"/>
      <c r="E6" s="9"/>
      <c r="F6" s="29"/>
      <c r="G6" s="29"/>
    </row>
    <row r="7" spans="1:7">
      <c r="A7" s="9"/>
      <c r="B7" s="12" t="s">
        <v>22</v>
      </c>
      <c r="C7" s="11"/>
      <c r="D7" s="11"/>
      <c r="E7" s="9"/>
      <c r="F7" s="29"/>
      <c r="G7" s="29"/>
    </row>
    <row r="8" spans="1:7">
      <c r="A8" s="9"/>
      <c r="B8" s="12"/>
      <c r="C8" s="11"/>
      <c r="D8" s="11"/>
      <c r="E8" s="9"/>
      <c r="F8" s="29"/>
      <c r="G8" s="29"/>
    </row>
    <row r="9" spans="1:7">
      <c r="A9" s="9"/>
      <c r="B9" s="12"/>
      <c r="C9" s="12"/>
      <c r="D9" s="12"/>
      <c r="E9" s="9"/>
      <c r="F9" s="29"/>
      <c r="G9" s="29"/>
    </row>
    <row r="10" spans="1:7" ht="18.75" customHeight="1">
      <c r="A10" s="9"/>
      <c r="B10" s="11"/>
      <c r="C10" s="12" t="s">
        <v>78</v>
      </c>
      <c r="D10" s="14">
        <v>265</v>
      </c>
      <c r="E10" s="9"/>
      <c r="F10" s="29"/>
      <c r="G10" s="29"/>
    </row>
    <row r="11" spans="1:7" ht="18.75" customHeight="1">
      <c r="A11" s="9"/>
      <c r="B11" s="11"/>
      <c r="C11" s="12" t="s">
        <v>79</v>
      </c>
      <c r="D11" s="14">
        <v>250</v>
      </c>
      <c r="E11" s="9"/>
      <c r="F11" s="29"/>
      <c r="G11" s="29"/>
    </row>
    <row r="12" spans="1:7" ht="18.75" customHeight="1">
      <c r="A12" s="9"/>
      <c r="B12" s="11"/>
      <c r="C12" s="12" t="s">
        <v>80</v>
      </c>
      <c r="D12" s="14">
        <v>175</v>
      </c>
      <c r="E12" s="9"/>
      <c r="F12" s="29"/>
      <c r="G12" s="29"/>
    </row>
    <row r="13" spans="1:7">
      <c r="A13" s="9"/>
      <c r="B13" s="12"/>
      <c r="C13" s="11"/>
      <c r="D13" s="11"/>
      <c r="E13" s="9"/>
      <c r="F13" s="29"/>
      <c r="G13" s="29"/>
    </row>
    <row r="14" spans="1:7">
      <c r="A14" s="9"/>
      <c r="B14" s="12"/>
      <c r="C14" s="11"/>
      <c r="D14" s="15"/>
      <c r="E14" s="9"/>
      <c r="F14" s="29"/>
      <c r="G14" s="29"/>
    </row>
    <row r="15" spans="1:7">
      <c r="A15" s="9"/>
      <c r="B15" s="13" t="s">
        <v>23</v>
      </c>
      <c r="C15" s="11"/>
      <c r="D15" s="15"/>
      <c r="E15" s="9"/>
      <c r="F15" s="29"/>
      <c r="G15" s="29"/>
    </row>
    <row r="16" spans="1:7">
      <c r="A16" s="9"/>
      <c r="B16" s="13"/>
      <c r="C16" s="11"/>
      <c r="D16" s="15"/>
      <c r="E16" s="9"/>
      <c r="F16" s="29"/>
      <c r="G16" s="29"/>
    </row>
    <row r="17" spans="1:7" ht="18" customHeight="1">
      <c r="A17" s="9"/>
      <c r="B17" s="11"/>
      <c r="C17" s="12" t="s">
        <v>24</v>
      </c>
      <c r="D17" s="14">
        <v>10</v>
      </c>
      <c r="E17" s="9"/>
      <c r="F17" s="29"/>
      <c r="G17" s="29"/>
    </row>
    <row r="18" spans="1:7" ht="18" customHeight="1">
      <c r="A18" s="9"/>
      <c r="B18" s="11"/>
      <c r="C18" s="12" t="s">
        <v>25</v>
      </c>
      <c r="D18" s="14">
        <v>14</v>
      </c>
      <c r="E18" s="9"/>
      <c r="F18" s="29"/>
      <c r="G18" s="29"/>
    </row>
    <row r="19" spans="1:7" ht="18" customHeight="1">
      <c r="A19" s="9"/>
      <c r="B19" s="11"/>
      <c r="C19" s="12" t="s">
        <v>26</v>
      </c>
      <c r="D19" s="14">
        <v>26</v>
      </c>
      <c r="E19" s="9"/>
      <c r="F19" s="29"/>
      <c r="G19" s="29"/>
    </row>
    <row r="20" spans="1:7">
      <c r="A20" s="9"/>
      <c r="B20" s="12"/>
      <c r="C20" s="11"/>
      <c r="D20" s="11"/>
      <c r="E20" s="9"/>
      <c r="F20" s="29"/>
      <c r="G20" s="29"/>
    </row>
    <row r="21" spans="1:7">
      <c r="A21" s="9"/>
      <c r="B21" s="12"/>
      <c r="C21" s="11"/>
      <c r="D21" s="11"/>
      <c r="E21" s="9"/>
      <c r="F21" s="29"/>
      <c r="G21" s="29"/>
    </row>
    <row r="22" spans="1:7">
      <c r="A22" s="9"/>
      <c r="B22" s="12"/>
      <c r="C22" s="11"/>
      <c r="D22" s="11"/>
      <c r="E22" s="9"/>
      <c r="F22" s="29"/>
      <c r="G22" s="29"/>
    </row>
    <row r="23" spans="1:7">
      <c r="A23" s="9"/>
      <c r="B23" s="13" t="s">
        <v>27</v>
      </c>
      <c r="C23" s="11"/>
      <c r="D23" s="11"/>
      <c r="E23" s="9"/>
      <c r="F23" s="29"/>
      <c r="G23" s="29"/>
    </row>
    <row r="24" spans="1:7" ht="109.5" customHeight="1">
      <c r="A24" s="9"/>
      <c r="B24" s="248" t="s">
        <v>98</v>
      </c>
      <c r="C24" s="249"/>
      <c r="D24" s="249"/>
      <c r="E24" s="9"/>
      <c r="F24" s="29"/>
      <c r="G24" s="29"/>
    </row>
    <row r="25" spans="1:7">
      <c r="A25" s="9"/>
      <c r="B25" s="11"/>
      <c r="C25" s="11"/>
      <c r="D25" s="11"/>
      <c r="E25" s="9"/>
      <c r="F25" s="29"/>
      <c r="G25" s="29"/>
    </row>
    <row r="26" spans="1:7">
      <c r="A26" s="9"/>
      <c r="B26" s="12" t="s">
        <v>100</v>
      </c>
      <c r="C26" s="11"/>
      <c r="D26" s="11"/>
      <c r="E26" s="9"/>
      <c r="F26" s="29"/>
      <c r="G26" s="29"/>
    </row>
    <row r="27" spans="1:7">
      <c r="A27" s="9"/>
      <c r="B27" s="11"/>
      <c r="C27" s="11"/>
      <c r="D27" s="11"/>
      <c r="E27" s="9"/>
      <c r="F27" s="29"/>
      <c r="G27" s="29"/>
    </row>
    <row r="28" spans="1:7">
      <c r="A28" s="9"/>
      <c r="B28" s="11"/>
      <c r="C28" s="11"/>
      <c r="D28" s="11"/>
      <c r="E28" s="9"/>
      <c r="F28" s="29"/>
      <c r="G28" s="29"/>
    </row>
    <row r="29" spans="1:7">
      <c r="A29" s="9"/>
      <c r="B29" s="11"/>
      <c r="C29" s="11"/>
      <c r="D29" s="11"/>
      <c r="E29" s="9"/>
      <c r="F29" s="29"/>
      <c r="G29" s="29"/>
    </row>
    <row r="30" spans="1:7">
      <c r="A30" s="9"/>
      <c r="B30" s="11"/>
      <c r="C30" s="11"/>
      <c r="D30" s="11"/>
      <c r="E30" s="9"/>
      <c r="F30" s="29"/>
      <c r="G30" s="29"/>
    </row>
    <row r="31" spans="1:7">
      <c r="A31" s="9"/>
      <c r="B31" s="11"/>
      <c r="C31" s="11"/>
      <c r="D31" s="11"/>
      <c r="E31" s="9"/>
      <c r="F31" s="29"/>
      <c r="G31" s="29"/>
    </row>
    <row r="32" spans="1:7">
      <c r="A32" s="9"/>
      <c r="B32" s="11"/>
      <c r="C32" s="11"/>
      <c r="D32" s="11"/>
      <c r="E32" s="9"/>
      <c r="F32" s="29"/>
      <c r="G32" s="29"/>
    </row>
    <row r="33" spans="1:7">
      <c r="A33" s="9"/>
      <c r="B33" s="11"/>
      <c r="C33" s="11"/>
      <c r="D33" s="11"/>
      <c r="E33" s="9"/>
      <c r="F33" s="29"/>
      <c r="G33" s="29"/>
    </row>
    <row r="34" spans="1:7">
      <c r="A34" s="9"/>
      <c r="B34" s="11"/>
      <c r="C34" s="11"/>
      <c r="D34" s="11"/>
      <c r="E34" s="9"/>
      <c r="F34" s="29"/>
      <c r="G34" s="29"/>
    </row>
    <row r="35" spans="1:7">
      <c r="A35" s="9"/>
      <c r="B35" s="11"/>
      <c r="C35" s="11"/>
      <c r="D35" s="11"/>
      <c r="E35" s="9"/>
      <c r="F35" s="29"/>
      <c r="G35" s="29"/>
    </row>
    <row r="36" spans="1:7">
      <c r="A36" s="9"/>
      <c r="B36" s="11"/>
      <c r="C36" s="11"/>
      <c r="D36" s="11"/>
      <c r="E36" s="9"/>
      <c r="F36" s="29"/>
      <c r="G36" s="29"/>
    </row>
    <row r="37" spans="1:7">
      <c r="A37" s="9"/>
      <c r="B37" s="11"/>
      <c r="C37" s="11"/>
      <c r="D37" s="11"/>
      <c r="E37" s="9"/>
      <c r="F37" s="29"/>
      <c r="G37" s="29"/>
    </row>
    <row r="38" spans="1:7">
      <c r="A38" s="29"/>
      <c r="B38" s="30"/>
      <c r="C38" s="30"/>
      <c r="D38" s="30"/>
      <c r="E38" s="29"/>
      <c r="F38" s="29"/>
      <c r="G38" s="29"/>
    </row>
    <row r="39" spans="1:7">
      <c r="A39" s="29"/>
      <c r="B39" s="30"/>
      <c r="C39" s="30"/>
      <c r="D39" s="30"/>
      <c r="E39" s="29"/>
      <c r="F39" s="29"/>
      <c r="G39" s="29"/>
    </row>
    <row r="40" spans="1:7">
      <c r="A40" s="29"/>
      <c r="B40" s="30"/>
      <c r="C40" s="30"/>
      <c r="D40" s="30"/>
      <c r="E40" s="29"/>
      <c r="F40" s="29"/>
      <c r="G40" s="29"/>
    </row>
    <row r="41" spans="1:7">
      <c r="A41" s="29"/>
      <c r="B41" s="30"/>
      <c r="C41" s="30"/>
      <c r="D41" s="30"/>
      <c r="E41" s="29"/>
      <c r="F41" s="29"/>
      <c r="G41" s="29"/>
    </row>
    <row r="42" spans="1:7">
      <c r="A42" s="29"/>
      <c r="B42" s="30"/>
      <c r="C42" s="30"/>
      <c r="D42" s="30"/>
      <c r="E42" s="29"/>
      <c r="F42" s="29"/>
      <c r="G42" s="29"/>
    </row>
    <row r="43" spans="1:7">
      <c r="A43" s="29"/>
      <c r="B43" s="30"/>
      <c r="C43" s="30"/>
      <c r="D43" s="30"/>
      <c r="E43" s="29"/>
      <c r="F43" s="29"/>
      <c r="G43" s="29"/>
    </row>
    <row r="44" spans="1:7">
      <c r="A44" s="29"/>
      <c r="B44" s="30"/>
      <c r="C44" s="30"/>
      <c r="D44" s="30"/>
      <c r="E44" s="29"/>
      <c r="F44" s="29"/>
      <c r="G44" s="29"/>
    </row>
  </sheetData>
  <mergeCells count="4">
    <mergeCell ref="B1:D1"/>
    <mergeCell ref="B2:D2"/>
    <mergeCell ref="B3:D3"/>
    <mergeCell ref="B24:D24"/>
  </mergeCells>
  <printOptions horizontalCentered="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7E6B5C4774144A0DF038CD89F48C6" ma:contentTypeVersion="10" ma:contentTypeDescription="Create a new document." ma:contentTypeScope="" ma:versionID="6e4036b9dadf7a6087eed0ba76f655b6">
  <xsd:schema xmlns:xsd="http://www.w3.org/2001/XMLSchema" xmlns:xs="http://www.w3.org/2001/XMLSchema" xmlns:p="http://schemas.microsoft.com/office/2006/metadata/properties" xmlns:ns2="775e558a-c4e2-489c-9d41-766361cf473c" xmlns:ns3="22899abe-3231-44d0-a6bd-a0754b5858c0" targetNamespace="http://schemas.microsoft.com/office/2006/metadata/properties" ma:root="true" ma:fieldsID="087e1f63eb5e24c3a9ed48af2908a9ae" ns2:_="" ns3:_="">
    <xsd:import namespace="775e558a-c4e2-489c-9d41-766361cf473c"/>
    <xsd:import namespace="22899abe-3231-44d0-a6bd-a0754b5858c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5e558a-c4e2-489c-9d41-766361cf4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899abe-3231-44d0-a6bd-a0754b5858c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A9E8EF-B222-4A12-BF5E-A63D7A972A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5e558a-c4e2-489c-9d41-766361cf473c"/>
    <ds:schemaRef ds:uri="22899abe-3231-44d0-a6bd-a0754b5858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0B05C1-74FC-444A-9DD5-90ACCF7C0D86}">
  <ds:schemaRefs>
    <ds:schemaRef ds:uri="http://purl.org/dc/terms/"/>
    <ds:schemaRef ds:uri="775e558a-c4e2-489c-9d41-766361cf473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899abe-3231-44d0-a6bd-a0754b5858c0"/>
    <ds:schemaRef ds:uri="http://www.w3.org/XML/1998/namespace"/>
    <ds:schemaRef ds:uri="http://purl.org/dc/dcmitype/"/>
  </ds:schemaRefs>
</ds:datastoreItem>
</file>

<file path=customXml/itemProps3.xml><?xml version="1.0" encoding="utf-8"?>
<ds:datastoreItem xmlns:ds="http://schemas.openxmlformats.org/officeDocument/2006/customXml" ds:itemID="{CC81E3E4-70F3-4A78-AECC-45A68C586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CLA Expense Report</vt:lpstr>
      <vt:lpstr>Instructions</vt:lpstr>
      <vt:lpstr>Per Diem Rates</vt:lpstr>
      <vt:lpstr>'CLA Expense Report'!Print_Area</vt:lpstr>
      <vt:lpstr>Instructions!Print_Area</vt:lpstr>
      <vt:lpstr>'Per Diem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Tao</dc:creator>
  <cp:lastModifiedBy>Joyce Tao</cp:lastModifiedBy>
  <cp:lastPrinted>2019-01-17T17:35:16Z</cp:lastPrinted>
  <dcterms:created xsi:type="dcterms:W3CDTF">2019-01-29T00:43:58Z</dcterms:created>
  <dcterms:modified xsi:type="dcterms:W3CDTF">2020-02-03T19:14:23Z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0x0101001D97E6B5C4774144A0DF038CD89F48C6</vt:lpwstr>
  </property>
</Properties>
</file>